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User-Audit\Audit-Paper - ฝ่าย 6\งบการเงินปี [2564-2021]\งบตลาดหลักทรัพย์\ไตรมาส 1\ภาษาอังกฤษ\"/>
    </mc:Choice>
  </mc:AlternateContent>
  <xr:revisionPtr revIDLastSave="0" documentId="13_ncr:1_{CB74B26F-AA34-4229-B9F2-80BB56C67B8D}" xr6:coauthVersionLast="46" xr6:coauthVersionMax="46" xr10:uidLastSave="{00000000-0000-0000-0000-000000000000}"/>
  <bookViews>
    <workbookView xWindow="-120" yWindow="-120" windowWidth="29040" windowHeight="15840" tabRatio="787" activeTab="4" xr2:uid="{00000000-000D-0000-FFFF-FFFF00000000}"/>
  </bookViews>
  <sheets>
    <sheet name="FINANCIAL POSITION" sheetId="20" r:id="rId1"/>
    <sheet name="COMPREHENSIVE INCOME" sheetId="14" r:id="rId2"/>
    <sheet name="CHANGES IN SHAREHOLDERS' EQUITY" sheetId="10" r:id="rId3"/>
    <sheet name="CHANGES IN SHAREHOLDERS EQUITY" sheetId="16" r:id="rId4"/>
    <sheet name="CASH FLOWS " sheetId="21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\0" localSheetId="4">'[1]Statement-BAHT'!#REF!</definedName>
    <definedName name="\0" localSheetId="3">'[1]Statement-BAHT'!#REF!</definedName>
    <definedName name="\0" localSheetId="0">'[1]Statement-BAHT'!#REF!</definedName>
    <definedName name="\0">'[1]Statement-BAHT'!#REF!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d" localSheetId="3">#REF!</definedName>
    <definedName name="\d">#REF!</definedName>
    <definedName name="\e" localSheetId="3">#REF!</definedName>
    <definedName name="\e">#REF!</definedName>
    <definedName name="\f" localSheetId="3">#REF!</definedName>
    <definedName name="\f">#REF!</definedName>
    <definedName name="\g" localSheetId="3">#REF!</definedName>
    <definedName name="\g">#REF!</definedName>
    <definedName name="\h" localSheetId="3">#REF!</definedName>
    <definedName name="\h">#REF!</definedName>
    <definedName name="\i" localSheetId="3">#REF!</definedName>
    <definedName name="\i">#REF!</definedName>
    <definedName name="\j" localSheetId="3">#REF!</definedName>
    <definedName name="\j">#REF!</definedName>
    <definedName name="____________________f123" localSheetId="3">#REF!</definedName>
    <definedName name="____________________f123">#REF!</definedName>
    <definedName name="___________________f123" localSheetId="3">#REF!</definedName>
    <definedName name="___________________f123">#REF!</definedName>
    <definedName name="__________________f123" localSheetId="3">#REF!</definedName>
    <definedName name="__________________f123">#REF!</definedName>
    <definedName name="_________________f123" localSheetId="3">#REF!</definedName>
    <definedName name="_________________f123">#REF!</definedName>
    <definedName name="________________f123" localSheetId="3">#REF!</definedName>
    <definedName name="________________f123">#REF!</definedName>
    <definedName name="_______________f123" localSheetId="3">#REF!</definedName>
    <definedName name="_______________f123">#REF!</definedName>
    <definedName name="______________f123" localSheetId="3">#REF!</definedName>
    <definedName name="______________f123">#REF!</definedName>
    <definedName name="_____________f123" localSheetId="3">#REF!</definedName>
    <definedName name="_____________f123">#REF!</definedName>
    <definedName name="____________f123" localSheetId="3">#REF!</definedName>
    <definedName name="____________f123">#REF!</definedName>
    <definedName name="___________f123" localSheetId="3">#REF!</definedName>
    <definedName name="___________f123">#REF!</definedName>
    <definedName name="__________f123" localSheetId="3">#REF!</definedName>
    <definedName name="__________f123">#REF!</definedName>
    <definedName name="_________f123" localSheetId="3">#REF!</definedName>
    <definedName name="_________f123">#REF!</definedName>
    <definedName name="________f123" localSheetId="3">#REF!</definedName>
    <definedName name="________f123">#REF!</definedName>
    <definedName name="_______f123" localSheetId="3">#REF!</definedName>
    <definedName name="_______f123">#REF!</definedName>
    <definedName name="______f123" localSheetId="3">#REF!</definedName>
    <definedName name="______f123">#REF!</definedName>
    <definedName name="_____f123" localSheetId="3">#REF!</definedName>
    <definedName name="_____f123">#REF!</definedName>
    <definedName name="____f123" localSheetId="3">#REF!</definedName>
    <definedName name="____f123">#REF!</definedName>
    <definedName name="___f123" localSheetId="3">#REF!</definedName>
    <definedName name="___f123">#REF!</definedName>
    <definedName name="__f123" localSheetId="3">#REF!</definedName>
    <definedName name="__f123">#REF!</definedName>
    <definedName name="_10">[2]Group!$B$179</definedName>
    <definedName name="_14401">#N/A</definedName>
    <definedName name="_2" localSheetId="3">#REF!</definedName>
    <definedName name="_2">#REF!</definedName>
    <definedName name="_20">[2]Group!$B$196</definedName>
    <definedName name="_3">#N/A</definedName>
    <definedName name="_30">[2]Group!$B$238</definedName>
    <definedName name="_40">[2]Group!$B$251</definedName>
    <definedName name="_5">#N/A</definedName>
    <definedName name="_50">[2]Group!$B$255</definedName>
    <definedName name="_70">[2]Group!$B$281</definedName>
    <definedName name="_80">[2]Group!$B$282</definedName>
    <definedName name="_A">[2]Group!$B$7</definedName>
    <definedName name="_A10">[2]Group!$D$179</definedName>
    <definedName name="_A20">[3]Group!$D$197</definedName>
    <definedName name="_A30">[2]Group!$D$238</definedName>
    <definedName name="_A40">[2]Group!$D$251</definedName>
    <definedName name="_A70">[2]Group!$D$281</definedName>
    <definedName name="_A80">[2]Group!$D$282</definedName>
    <definedName name="_AA">[2]Group!$D$7</definedName>
    <definedName name="_AB1">[2]Group!$D$9</definedName>
    <definedName name="_AB2">[2]Group!$D$15</definedName>
    <definedName name="_ABB">[2]Group!$D$29</definedName>
    <definedName name="_AC1">[3]Group!$D$32</definedName>
    <definedName name="_AC11">[3]Group!$D$33</definedName>
    <definedName name="_AC12">[3]Group!$D$36</definedName>
    <definedName name="_AC13">[2]Group!$D$39</definedName>
    <definedName name="_ACC">[2]Group!$D$64</definedName>
    <definedName name="_ADD">[2]Group!$D$76</definedName>
    <definedName name="_AEE">[2]Group!$D$79</definedName>
    <definedName name="_AF">[2]Group!$D$85</definedName>
    <definedName name="_AFF">[2]Group!$D$107</definedName>
    <definedName name="_AL">[2]Group!$D$122</definedName>
    <definedName name="_AM2">[2]Group!$D$130</definedName>
    <definedName name="_AM3">[3]Group!$D$135</definedName>
    <definedName name="_AM4">[2]Group!$D$133</definedName>
    <definedName name="_AM5">[2]Group!$D$137</definedName>
    <definedName name="_AN1">[2]Group!$D$143</definedName>
    <definedName name="_AN2">[2]Group!$D$144</definedName>
    <definedName name="_AU1">[2]Group!$D$148</definedName>
    <definedName name="_AU2">[2]Group!$D$151</definedName>
    <definedName name="_AU3">[2]Group!$D$152</definedName>
    <definedName name="_AU4">[2]Group!$D$153</definedName>
    <definedName name="_AU5">[2]Group!$D$154</definedName>
    <definedName name="_AZ3">[2]Group!$D$169</definedName>
    <definedName name="_B1">[2]Group!$B$9</definedName>
    <definedName name="_B2">[2]Group!$B$15</definedName>
    <definedName name="_BB">[2]Group!$B$29</definedName>
    <definedName name="_C1">[2]Group!$B$32</definedName>
    <definedName name="_C11">[2]Group!$B$35</definedName>
    <definedName name="_C12">[2]Group!$B$36</definedName>
    <definedName name="_C13">[2]Group!$B$39</definedName>
    <definedName name="_CC">[2]Group!$B$64</definedName>
    <definedName name="_DD">[2]Group!$B$76</definedName>
    <definedName name="_EE">[2]Group!$B$79</definedName>
    <definedName name="_F">[2]Group!$B$85</definedName>
    <definedName name="_f123" localSheetId="3">#REF!</definedName>
    <definedName name="_f123">#REF!</definedName>
    <definedName name="_FF">[2]Group!$B$107</definedName>
    <definedName name="_Fill" localSheetId="3" hidden="1">#REF!</definedName>
    <definedName name="_Fill" hidden="1">#REF!</definedName>
    <definedName name="_Key1" localSheetId="3" hidden="1">#REF!</definedName>
    <definedName name="_Key1" hidden="1">#REF!</definedName>
    <definedName name="_Key2" localSheetId="3" hidden="1">#REF!</definedName>
    <definedName name="_Key2" hidden="1">#REF!</definedName>
    <definedName name="_L">[2]Group!$B$122</definedName>
    <definedName name="_M1">[2]Group!$B$127</definedName>
    <definedName name="_M2">[2]Group!$B$130</definedName>
    <definedName name="_M3">[2]Group!$B$134</definedName>
    <definedName name="_M5">[2]Group!$B$137</definedName>
    <definedName name="_N1">[2]Group!$B$143</definedName>
    <definedName name="_N2">[2]Group!$B$144</definedName>
    <definedName name="_Order1" hidden="1">255</definedName>
    <definedName name="_Order2" hidden="1">255</definedName>
    <definedName name="_Parse_Out" localSheetId="3" hidden="1">[4]total!#REF!</definedName>
    <definedName name="_Parse_Out" hidden="1">[4]total!#REF!</definedName>
    <definedName name="_U">[2]Group!$B$164</definedName>
    <definedName name="_U1">[2]Group!$B$148</definedName>
    <definedName name="_U2">[2]Group!$B$151</definedName>
    <definedName name="_U3">[2]Group!$B$152</definedName>
    <definedName name="_U4">[2]Group!$B$153</definedName>
    <definedName name="_U5">[2]Group!$B$154</definedName>
    <definedName name="_U7">[2]Group!$B$158</definedName>
    <definedName name="_Z3">[2]Group!$B$169</definedName>
    <definedName name="A" localSheetId="3">#REF!</definedName>
    <definedName name="A">#REF!</definedName>
    <definedName name="A_column">'[5]งบกำไรขาดทุน (2550)'!$A$2:$A$271</definedName>
    <definedName name="aa" localSheetId="4" hidden="1">{"'Model'!$A$1:$N$53"}</definedName>
    <definedName name="aa" localSheetId="0" hidden="1">{"'Model'!$A$1:$N$53"}</definedName>
    <definedName name="aa" hidden="1">{"'Model'!$A$1:$N$53"}</definedName>
    <definedName name="AAA" localSheetId="3">#REF!</definedName>
    <definedName name="AAA">#REF!</definedName>
    <definedName name="aaaa" localSheetId="3">#REF!</definedName>
    <definedName name="aaaa">#REF!</definedName>
    <definedName name="AAAAA" localSheetId="3">#REF!</definedName>
    <definedName name="AAAAA">#REF!</definedName>
    <definedName name="AAt" localSheetId="3">[6]งบการเงิน!#REF!</definedName>
    <definedName name="AAt" localSheetId="0">[7]งบการเงิน!#REF!</definedName>
    <definedName name="AAt">[6]งบการเงิน!#REF!</definedName>
    <definedName name="Adjustment" localSheetId="3">#REF!</definedName>
    <definedName name="Adjustment" localSheetId="0">#REF!</definedName>
    <definedName name="Adjustment">#REF!</definedName>
    <definedName name="agdump" localSheetId="3">#REF!</definedName>
    <definedName name="agdump">#REF!</definedName>
    <definedName name="agedump" localSheetId="3">#REF!</definedName>
    <definedName name="agedump">#REF!</definedName>
    <definedName name="agencydump" localSheetId="3">#REF!</definedName>
    <definedName name="agencydump">#REF!</definedName>
    <definedName name="AGENCYLY" localSheetId="3">#REF!</definedName>
    <definedName name="AGENCYLY">#REF!</definedName>
    <definedName name="AGENCYPLAN" localSheetId="3">#REF!</definedName>
    <definedName name="AGENCYPLAN">#REF!</definedName>
    <definedName name="AMOUNT" localSheetId="3">'[8]10'!#REF!</definedName>
    <definedName name="AMOUNT">'[8]10'!#REF!</definedName>
    <definedName name="aoe" localSheetId="4" hidden="1">{"'Model'!$A$1:$N$53"}</definedName>
    <definedName name="aoe" localSheetId="0" hidden="1">{"'Model'!$A$1:$N$53"}</definedName>
    <definedName name="aoe" hidden="1">{"'Model'!$A$1:$N$53"}</definedName>
    <definedName name="At" localSheetId="3">[6]งบการเงิน!#REF!</definedName>
    <definedName name="At" localSheetId="0">[7]งบการเงิน!#REF!</definedName>
    <definedName name="At">[6]งบการเงิน!#REF!</definedName>
    <definedName name="B" localSheetId="3">[6]งบการเงิน!#REF!</definedName>
    <definedName name="B" localSheetId="0">[7]งบการเงิน!#REF!</definedName>
    <definedName name="B">[6]งบการเงิน!#REF!</definedName>
    <definedName name="B_column">'[5]งบกำไรขาดทุน (2550)'!$B$2:$B$271</definedName>
    <definedName name="Batch_Size" localSheetId="0">'[9]Palnt-A&amp;B'!$F$27</definedName>
    <definedName name="Batch_Size">'[10]Palnt-A&amp;B'!$F$27</definedName>
    <definedName name="BB" localSheetId="3">#REF!</definedName>
    <definedName name="BB" localSheetId="0">#REF!</definedName>
    <definedName name="BB">#REF!</definedName>
    <definedName name="bea" localSheetId="4" hidden="1">{"'Model'!$A$1:$N$53"}</definedName>
    <definedName name="bea" localSheetId="0" hidden="1">{"'Model'!$A$1:$N$53"}</definedName>
    <definedName name="bea" hidden="1">{"'Model'!$A$1:$N$53"}</definedName>
    <definedName name="beau" localSheetId="4" hidden="1">{"'Model'!$A$1:$N$53"}</definedName>
    <definedName name="beau" localSheetId="0" hidden="1">{"'Model'!$A$1:$N$53"}</definedName>
    <definedName name="beau" hidden="1">{"'Model'!$A$1:$N$53"}</definedName>
    <definedName name="Brand" localSheetId="0">[11]LIST!$U$2:$U$7</definedName>
    <definedName name="Brand">[12]LIST!$U$2:$U$7</definedName>
    <definedName name="BuiltIn_Print_Area___1" localSheetId="3">#REF!</definedName>
    <definedName name="BuiltIn_Print_Area___1" localSheetId="0">#REF!</definedName>
    <definedName name="BuiltIn_Print_Area___1">#REF!</definedName>
    <definedName name="BuiltIn_Print_Titles" localSheetId="3">#REF!</definedName>
    <definedName name="BuiltIn_Print_Titles">#REF!</definedName>
    <definedName name="BuiltIn_Print_Titles___1" localSheetId="3">#REF!</definedName>
    <definedName name="BuiltIn_Print_Titles___1">#REF!</definedName>
    <definedName name="C." localSheetId="3">[6]งบการเงิน!#REF!</definedName>
    <definedName name="C." localSheetId="0">[7]งบการเงิน!#REF!</definedName>
    <definedName name="C.">[6]งบการเงิน!#REF!</definedName>
    <definedName name="C_column">'[5]งบกำไรขาดทุน (2550)'!$C$2:$C$271</definedName>
    <definedName name="CalcAgencyPrice" localSheetId="3">#REF!</definedName>
    <definedName name="CalcAgencyPrice">#REF!</definedName>
    <definedName name="Cap_Furnace" localSheetId="0">'[9]Palnt-A&amp;B'!$F$9</definedName>
    <definedName name="Cap_Furnace">'[10]Palnt-A&amp;B'!$F$9</definedName>
    <definedName name="CC" localSheetId="3">[6]งบการเงิน!#REF!</definedName>
    <definedName name="CC" localSheetId="0">[7]งบการเงิน!#REF!</definedName>
    <definedName name="CC">[6]งบการเงิน!#REF!</definedName>
    <definedName name="CC_ADM" localSheetId="0">[11]LIST!$A$2:$A$21</definedName>
    <definedName name="CC_ADM">[12]LIST!$A$2:$A$21</definedName>
    <definedName name="CC_CCD" localSheetId="0">[11]LIST!$A$30:$A$52</definedName>
    <definedName name="CC_CCD">[12]LIST!$A$30:$A$52</definedName>
    <definedName name="CC_MKT" localSheetId="0">[11]LIST!$A$22:$A$29</definedName>
    <definedName name="CC_MKT">[12]LIST!$A$22:$A$29</definedName>
    <definedName name="CC_SCM" localSheetId="0">[11]LIST!$A$8:$A$17,[11]LIST!$A$31</definedName>
    <definedName name="CC_SCM">[12]LIST!$A$8:$A$17,[12]LIST!$A$31</definedName>
    <definedName name="CC_Supply" localSheetId="0">[11]LIST!$W$2:$W$9</definedName>
    <definedName name="CC_Supply">[12]LIST!$W$2:$W$9</definedName>
    <definedName name="CCt" localSheetId="3">[6]งบการเงิน!#REF!</definedName>
    <definedName name="CCt" localSheetId="0">[7]งบการเงิน!#REF!</definedName>
    <definedName name="CCt">[6]งบการเงิน!#REF!</definedName>
    <definedName name="cf" localSheetId="3">#REF!</definedName>
    <definedName name="cf" localSheetId="0">#REF!</definedName>
    <definedName name="cf">#REF!</definedName>
    <definedName name="CodeAsset" localSheetId="3">#REF!</definedName>
    <definedName name="CodeAsset">#REF!</definedName>
    <definedName name="ComBackUP">"BackUP_File"</definedName>
    <definedName name="Commission" localSheetId="3">#REF!</definedName>
    <definedName name="Commission">#REF!</definedName>
    <definedName name="cost" localSheetId="3">#REF!</definedName>
    <definedName name="cost">#REF!</definedName>
    <definedName name="Country" localSheetId="0">[11]Sheet1!$A$1:$A$11</definedName>
    <definedName name="Country">[12]Sheet1!$A$1:$A$11</definedName>
    <definedName name="_xlnm.Criteria" localSheetId="3">#REF!</definedName>
    <definedName name="_xlnm.Criteria" localSheetId="0">#REF!</definedName>
    <definedName name="_xlnm.Criteria">#REF!</definedName>
    <definedName name="Ct" localSheetId="3">[6]งบการเงิน!#REF!</definedName>
    <definedName name="Ct" localSheetId="0">[7]งบการเงิน!#REF!</definedName>
    <definedName name="Ct">[6]งบการเงิน!#REF!</definedName>
    <definedName name="custnew" localSheetId="3">#REF!</definedName>
    <definedName name="custnew" localSheetId="0">#REF!</definedName>
    <definedName name="custnew">#REF!</definedName>
    <definedName name="d" localSheetId="3">'[1]Statement-BAHT'!#REF!</definedName>
    <definedName name="d" localSheetId="0">'[1]Statement-BAHT'!#REF!</definedName>
    <definedName name="d">'[1]Statement-BAHT'!#REF!</definedName>
    <definedName name="D14401_">#N/A</definedName>
    <definedName name="DA" localSheetId="3">[6]งบการเงิน!#REF!</definedName>
    <definedName name="DA" localSheetId="0">[7]งบการเงิน!#REF!</definedName>
    <definedName name="DA">[6]งบการเงิน!#REF!</definedName>
    <definedName name="DAAt" localSheetId="3">[6]งบการเงิน!#REF!</definedName>
    <definedName name="DAAt" localSheetId="0">[7]งบการเงิน!#REF!</definedName>
    <definedName name="DAAt">[6]งบการเงิน!#REF!</definedName>
    <definedName name="DaRWk1" localSheetId="3">#REF!</definedName>
    <definedName name="DaRWk1">#REF!</definedName>
    <definedName name="DaRWk10" localSheetId="3">#REF!</definedName>
    <definedName name="DaRWk10">#REF!</definedName>
    <definedName name="DaRWk11" localSheetId="3">#REF!</definedName>
    <definedName name="DaRWk11">#REF!</definedName>
    <definedName name="DaRWk12" localSheetId="3">#REF!</definedName>
    <definedName name="DaRWk12">#REF!</definedName>
    <definedName name="DaRWk2" localSheetId="3">#REF!</definedName>
    <definedName name="DaRWk2">#REF!</definedName>
    <definedName name="DaRWk3" localSheetId="3">#REF!</definedName>
    <definedName name="DaRWk3">#REF!</definedName>
    <definedName name="DaRWk4" localSheetId="3">#REF!</definedName>
    <definedName name="DaRWk4">#REF!</definedName>
    <definedName name="DaRWk5" localSheetId="3">#REF!</definedName>
    <definedName name="DaRWk5">#REF!</definedName>
    <definedName name="DaRWk6" localSheetId="3">#REF!</definedName>
    <definedName name="DaRWk6">#REF!</definedName>
    <definedName name="DaRWk8" localSheetId="3">#REF!</definedName>
    <definedName name="DaRWk8">#REF!</definedName>
    <definedName name="DaRwk9" localSheetId="3">#REF!</definedName>
    <definedName name="DaRwk9">#REF!</definedName>
    <definedName name="DAt" localSheetId="3">[6]งบการเงิน!#REF!</definedName>
    <definedName name="DAt" localSheetId="0">[7]งบการเงิน!#REF!</definedName>
    <definedName name="DAt">[6]งบการเงิน!#REF!</definedName>
    <definedName name="_xlnm.Database" localSheetId="3">#REF!</definedName>
    <definedName name="_xlnm.Database" localSheetId="0">#REF!</definedName>
    <definedName name="_xlnm.Database">#REF!</definedName>
    <definedName name="DaWk7" localSheetId="3">#REF!</definedName>
    <definedName name="DaWk7">#REF!</definedName>
    <definedName name="dbrwk1" localSheetId="3">#REF!</definedName>
    <definedName name="dbrwk1">#REF!</definedName>
    <definedName name="dbrwk10" localSheetId="3">#REF!</definedName>
    <definedName name="dbrwk10">#REF!</definedName>
    <definedName name="dbrwk11" localSheetId="3">#REF!</definedName>
    <definedName name="dbrwk11">#REF!</definedName>
    <definedName name="dbrwk12" localSheetId="3">#REF!</definedName>
    <definedName name="dbrwk12">#REF!</definedName>
    <definedName name="dbrwk2" localSheetId="3">#REF!</definedName>
    <definedName name="dbrwk2">#REF!</definedName>
    <definedName name="dbrwk3" localSheetId="3">#REF!</definedName>
    <definedName name="dbrwk3">#REF!</definedName>
    <definedName name="dbrwk4" localSheetId="3">#REF!</definedName>
    <definedName name="dbrwk4">#REF!</definedName>
    <definedName name="dbrwk5" localSheetId="3">#REF!</definedName>
    <definedName name="dbrwk5">#REF!</definedName>
    <definedName name="dbrwk6" localSheetId="3">#REF!</definedName>
    <definedName name="dbrwk6">#REF!</definedName>
    <definedName name="dbrwk7" localSheetId="3">#REF!</definedName>
    <definedName name="dbrwk7">#REF!</definedName>
    <definedName name="dbrwk8" localSheetId="3">#REF!</definedName>
    <definedName name="dbrwk8">#REF!</definedName>
    <definedName name="dbrwk9" localSheetId="3">#REF!</definedName>
    <definedName name="dbrwk9">#REF!</definedName>
    <definedName name="DC" localSheetId="3">[6]งบการเงิน!#REF!</definedName>
    <definedName name="DC" localSheetId="0">[7]งบการเงิน!#REF!</definedName>
    <definedName name="DC">[6]งบการเงิน!#REF!</definedName>
    <definedName name="DCC" localSheetId="3">[6]งบการเงิน!#REF!</definedName>
    <definedName name="DCC" localSheetId="0">[7]งบการเงิน!#REF!</definedName>
    <definedName name="DCC">[6]งบการเงิน!#REF!</definedName>
    <definedName name="DCCt" localSheetId="3">[6]งบการเงิน!#REF!</definedName>
    <definedName name="DCCt" localSheetId="0">[7]งบการเงิน!#REF!</definedName>
    <definedName name="DCCt">[6]งบการเงิน!#REF!</definedName>
    <definedName name="dcrwk1" localSheetId="3">#REF!</definedName>
    <definedName name="dcrwk1">#REF!</definedName>
    <definedName name="dcrwk10" localSheetId="3">#REF!</definedName>
    <definedName name="dcrwk10">#REF!</definedName>
    <definedName name="dcrwk11" localSheetId="3">#REF!</definedName>
    <definedName name="dcrwk11">#REF!</definedName>
    <definedName name="dcrwk12" localSheetId="3">#REF!</definedName>
    <definedName name="dcrwk12">#REF!</definedName>
    <definedName name="dcrwk2" localSheetId="3">#REF!</definedName>
    <definedName name="dcrwk2">#REF!</definedName>
    <definedName name="dcrwk3" localSheetId="3">#REF!</definedName>
    <definedName name="dcrwk3">#REF!</definedName>
    <definedName name="dcrwk4" localSheetId="3">#REF!</definedName>
    <definedName name="dcrwk4">#REF!</definedName>
    <definedName name="dcrwk5" localSheetId="3">#REF!</definedName>
    <definedName name="dcrwk5">#REF!</definedName>
    <definedName name="dcrwk6" localSheetId="3">#REF!</definedName>
    <definedName name="dcrwk6">#REF!</definedName>
    <definedName name="dcrwk7" localSheetId="3">#REF!</definedName>
    <definedName name="dcrwk7">#REF!</definedName>
    <definedName name="dcrwk8" localSheetId="3">#REF!</definedName>
    <definedName name="dcrwk8">#REF!</definedName>
    <definedName name="dcrwk9" localSheetId="3">#REF!</definedName>
    <definedName name="dcrwk9">#REF!</definedName>
    <definedName name="DCt" localSheetId="3">[6]งบการเงิน!#REF!</definedName>
    <definedName name="DCt" localSheetId="0">[7]งบการเงิน!#REF!</definedName>
    <definedName name="DCt">[6]งบการเงิน!#REF!</definedName>
    <definedName name="DEE" localSheetId="3">[6]งบการเงิน!#REF!</definedName>
    <definedName name="DEE" localSheetId="0">[7]งบการเงิน!#REF!</definedName>
    <definedName name="DEE">[6]งบการเงิน!#REF!</definedName>
    <definedName name="DelDC" localSheetId="3">#REF!</definedName>
    <definedName name="DelDC" localSheetId="0">#REF!</definedName>
    <definedName name="DelDC">#REF!</definedName>
    <definedName name="DelDm" localSheetId="3">#REF!</definedName>
    <definedName name="DelDm">#REF!</definedName>
    <definedName name="Delivery" localSheetId="3">#REF!</definedName>
    <definedName name="Delivery">#REF!</definedName>
    <definedName name="DelType" localSheetId="3">#REF!</definedName>
    <definedName name="DelType">#REF!</definedName>
    <definedName name="DEPARTMENT" localSheetId="0">[11]LIST!$T$2:$T$9</definedName>
    <definedName name="DEPARTMENT">[12]LIST!$T$2:$T$9</definedName>
    <definedName name="deptLookup" localSheetId="3">#REF!</definedName>
    <definedName name="deptLookup" localSheetId="0">#REF!</definedName>
    <definedName name="deptLookup">#REF!</definedName>
    <definedName name="DFA" localSheetId="3">[6]งบการเงิน!#REF!</definedName>
    <definedName name="DFA" localSheetId="0">[7]งบการเงิน!#REF!</definedName>
    <definedName name="DFA">[6]งบการเงิน!#REF!</definedName>
    <definedName name="DGG" localSheetId="3">[6]งบการเงิน!#REF!</definedName>
    <definedName name="DGG" localSheetId="0">[7]งบการเงิน!#REF!</definedName>
    <definedName name="DGG">[6]งบการเงิน!#REF!</definedName>
    <definedName name="DII" localSheetId="3">[6]งบการเงิน!#REF!</definedName>
    <definedName name="DII" localSheetId="0">[7]งบการเงิน!#REF!</definedName>
    <definedName name="DII">[6]งบการเงิน!#REF!</definedName>
    <definedName name="DIt" localSheetId="3">[6]งบการเงิน!#REF!</definedName>
    <definedName name="DIt" localSheetId="0">[7]งบการเงิน!#REF!</definedName>
    <definedName name="DIt">[6]งบการเงิน!#REF!</definedName>
    <definedName name="DItt" localSheetId="3">[6]งบการเงิน!#REF!</definedName>
    <definedName name="DItt" localSheetId="0">[7]งบการเงิน!#REF!</definedName>
    <definedName name="DItt">[6]งบการเงิน!#REF!</definedName>
    <definedName name="DIttt" localSheetId="3">[6]งบการเงิน!#REF!</definedName>
    <definedName name="DIttt" localSheetId="0">[7]งบการเงิน!#REF!</definedName>
    <definedName name="DIttt">[6]งบการเงิน!#REF!</definedName>
    <definedName name="DNN" localSheetId="3">[6]งบการเงิน!#REF!</definedName>
    <definedName name="DNN" localSheetId="0">[7]งบการเงิน!#REF!</definedName>
    <definedName name="DNN">[6]งบการเงิน!#REF!</definedName>
    <definedName name="DOS" localSheetId="3">[6]งบการเงิน!#REF!</definedName>
    <definedName name="DOS" localSheetId="0">[7]งบการเงิน!#REF!</definedName>
    <definedName name="DOS">[6]งบการเงิน!#REF!</definedName>
    <definedName name="DRE." localSheetId="3">[6]งบการเงิน!#REF!</definedName>
    <definedName name="DRE." localSheetId="0">[7]งบการเงิน!#REF!</definedName>
    <definedName name="DRE.">[6]งบการเงิน!#REF!</definedName>
    <definedName name="DREt" localSheetId="3">[6]งบการเงิน!#REF!</definedName>
    <definedName name="DREt" localSheetId="0">[7]งบการเงิน!#REF!</definedName>
    <definedName name="DREt">[6]งบการเงิน!#REF!</definedName>
    <definedName name="DT" localSheetId="3">[6]งบการเงิน!#REF!</definedName>
    <definedName name="DT" localSheetId="0">[7]งบการเงิน!#REF!</definedName>
    <definedName name="DT">[6]งบการเงิน!#REF!</definedName>
    <definedName name="dumppr" localSheetId="3">#REF!</definedName>
    <definedName name="dumppr">#REF!</definedName>
    <definedName name="EE" localSheetId="3">[6]งบการเงิน!#REF!</definedName>
    <definedName name="EE" localSheetId="0">[7]งบการเงิน!#REF!</definedName>
    <definedName name="EE">[6]งบการเงิน!#REF!</definedName>
    <definedName name="Excel_BuiltIn_Database" localSheetId="3">#REF!</definedName>
    <definedName name="Excel_BuiltIn_Database" localSheetId="0">#REF!</definedName>
    <definedName name="Excel_BuiltIn_Database">#REF!</definedName>
    <definedName name="Excel_BuiltIn_Print_Area_3_1" localSheetId="3">#REF!</definedName>
    <definedName name="Excel_BuiltIn_Print_Area_3_1">#REF!</definedName>
    <definedName name="_xlnm.Extract" localSheetId="3">#REF!</definedName>
    <definedName name="_xlnm.Extract">#REF!</definedName>
    <definedName name="FA" localSheetId="3">[6]งบการเงิน!#REF!</definedName>
    <definedName name="FA" localSheetId="0">[7]งบการเงิน!#REF!</definedName>
    <definedName name="FA">[6]งบการเงิน!#REF!</definedName>
    <definedName name="FC" localSheetId="0">'[7]cash flow 1'!$H$15</definedName>
    <definedName name="FC">'[6]cash flow 1'!$H$15</definedName>
    <definedName name="FCC" localSheetId="0">'[7]cash flow 1'!$H$91</definedName>
    <definedName name="FCC">'[6]cash flow 1'!$H$91</definedName>
    <definedName name="FGF" localSheetId="0">'[13]cash flow 1'!$H$118</definedName>
    <definedName name="FGF">'[14]cash flow 1'!$H$118</definedName>
    <definedName name="FGG" localSheetId="0">'[7]cash flow 1'!$H$118</definedName>
    <definedName name="FGG">'[6]cash flow 1'!$H$118</definedName>
    <definedName name="Final_Item___Cost" localSheetId="3">#REF!</definedName>
    <definedName name="Final_Item___Cost" localSheetId="0">#REF!</definedName>
    <definedName name="Final_Item___Cost">#REF!</definedName>
    <definedName name="FIttt" localSheetId="0">'[7]cash flow 1'!$H$51</definedName>
    <definedName name="FIttt">'[6]cash flow 1'!$H$51</definedName>
    <definedName name="FNN" localSheetId="0">'[7]cash flow 1'!$H$129</definedName>
    <definedName name="FNN">'[6]cash flow 1'!$H$129</definedName>
    <definedName name="FT" localSheetId="0">'[7]cash flow 1'!$H$108</definedName>
    <definedName name="FT">'[6]cash flow 1'!$H$108</definedName>
    <definedName name="G\L_FA" localSheetId="0">'[7]cash flow 1'!$H$66</definedName>
    <definedName name="G\L_FA">'[6]cash flow 1'!$H$66</definedName>
    <definedName name="GG" localSheetId="3">[6]งบการเงิน!#REF!</definedName>
    <definedName name="GG" localSheetId="0">[7]งบการเงิน!#REF!</definedName>
    <definedName name="GG">[6]งบการเงิน!#REF!</definedName>
    <definedName name="GL_IO" localSheetId="0">[11]LIST!$AD$2:$AD$92</definedName>
    <definedName name="GL_IO">[12]LIST!$AD$2:$AD$92</definedName>
    <definedName name="GrphActSales" localSheetId="3">#REF!</definedName>
    <definedName name="GrphActSales" localSheetId="0">#REF!</definedName>
    <definedName name="GrphActSales">#REF!</definedName>
    <definedName name="GrphActStk" localSheetId="3">#REF!</definedName>
    <definedName name="GrphActStk">#REF!</definedName>
    <definedName name="GrphPlanSales" localSheetId="3">#REF!</definedName>
    <definedName name="GrphPlanSales">#REF!</definedName>
    <definedName name="GrphTgtStk" localSheetId="3">#REF!</definedName>
    <definedName name="GrphTgtStk">#REF!</definedName>
    <definedName name="h" localSheetId="4" hidden="1">{"'Model'!$A$1:$N$53"}</definedName>
    <definedName name="h" localSheetId="0" hidden="1">{"'Model'!$A$1:$N$53"}</definedName>
    <definedName name="h" hidden="1">{"'Model'!$A$1:$N$53"}</definedName>
    <definedName name="hh" localSheetId="3">[6]งบการเงิน!#REF!</definedName>
    <definedName name="hh" localSheetId="0">[7]งบการเงิน!#REF!</definedName>
    <definedName name="hh">[6]งบการเงิน!#REF!</definedName>
    <definedName name="HTML_CodePage" hidden="1">874</definedName>
    <definedName name="HTML_Control" localSheetId="4" hidden="1">{"'Eng (page2)'!$A$1:$D$52"}</definedName>
    <definedName name="HTML_Control" localSheetId="0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 hidden="1">{"'Model'!$A$1:$N$53"}</definedName>
    <definedName name="I" localSheetId="0" hidden="1">{"'Model'!$A$1:$N$53"}</definedName>
    <definedName name="I" hidden="1">{"'Model'!$A$1:$N$53"}</definedName>
    <definedName name="IELWSALES" localSheetId="3">#REF!</definedName>
    <definedName name="IELWSALES">#REF!</definedName>
    <definedName name="IELYSALES" localSheetId="3">#REF!</definedName>
    <definedName name="IELYSALES">#REF!</definedName>
    <definedName name="IEPLANSALES" localSheetId="3">#REF!</definedName>
    <definedName name="IEPLANSALES">#REF!</definedName>
    <definedName name="IESP" localSheetId="3">#REF!</definedName>
    <definedName name="IESP">#REF!</definedName>
    <definedName name="II" localSheetId="3">[6]งบการเงิน!#REF!</definedName>
    <definedName name="II" localSheetId="0">[7]งบการเงิน!#REF!</definedName>
    <definedName name="II">[6]งบการเงิน!#REF!</definedName>
    <definedName name="INPUTGRID" localSheetId="3">#REF!</definedName>
    <definedName name="INPUTGRID" localSheetId="0">#REF!</definedName>
    <definedName name="INPUTGRID">#REF!</definedName>
    <definedName name="IntFreeCred" localSheetId="3">#REF!</definedName>
    <definedName name="IntFreeCred">#REF!</definedName>
    <definedName name="IO_Number" localSheetId="0">[11]LIST!$L$2:$L$54</definedName>
    <definedName name="IO_Number">[12]LIST!$L$2:$L$54</definedName>
    <definedName name="ioo" localSheetId="3">#REF!</definedName>
    <definedName name="ioo" localSheetId="0">#REF!</definedName>
    <definedName name="ioo">#REF!</definedName>
    <definedName name="It" localSheetId="3">[6]งบการเงิน!#REF!</definedName>
    <definedName name="It" localSheetId="0">[7]งบการเงิน!#REF!</definedName>
    <definedName name="It">[6]งบการเงิน!#REF!</definedName>
    <definedName name="Item_2">DATE(YEAR([15]Inv_Dtac!A$16),MONTH([15]Inv_Dtac!A$16)+2,DAY(0))</definedName>
    <definedName name="Item_3">DATE(YEAR([15]Inv_Dtac!A$16),MONTH([15]Inv_Dtac!A$16)+3,DAY(0))</definedName>
    <definedName name="Item_4">DATE(YEAR([15]Inv_Dtac!A$16),MONTH([15]Inv_Dtac!A$16)+4,DAY(0))</definedName>
    <definedName name="Item_Total_Inv" localSheetId="4">IF([15]Inv_Dtac!A$16=[15]Inv_Dtac!$D1,[15]Inv_Dtac!$K1,IF(Item_4=[15]Inv_Dtac!$D1,[15]Inv_Dtac!$H1,IF(Item_3=[15]Inv_Dtac!$D1,[15]Inv_Dtac!$I1,IF(Item_2=[15]Inv_Dtac!$D1,[15]Inv_Dtac!$J1,0))))</definedName>
    <definedName name="Item_Total_Inv" localSheetId="0">IF([15]Inv_Dtac!A$16=[15]Inv_Dtac!$D1,[15]Inv_Dtac!$K1,IF(Item_4=[15]Inv_Dtac!$D1,[15]Inv_Dtac!$H1,IF(Item_3=[15]Inv_Dtac!$D1,[15]Inv_Dtac!$I1,IF(Item_2=[15]Inv_Dtac!$D1,[15]Inv_Dtac!$J1,0))))</definedName>
    <definedName name="Item_Total_Inv">IF([15]Inv_Dtac!A$16=[15]Inv_Dtac!$D1,[15]Inv_Dtac!$K1,IF(Item_4=[15]Inv_Dtac!$D1,[15]Inv_Dtac!$H1,IF(Item_3=[15]Inv_Dtac!$D1,[15]Inv_Dtac!$I1,IF(Item_2=[15]Inv_Dtac!$D1,[15]Inv_Dtac!$J1,0))))</definedName>
    <definedName name="Itt" localSheetId="3">[6]งบการเงิน!#REF!</definedName>
    <definedName name="Itt" localSheetId="0">[7]งบการเงิน!#REF!</definedName>
    <definedName name="Itt">[6]งบการเงิน!#REF!</definedName>
    <definedName name="Ittt" localSheetId="3">[6]งบการเงิน!#REF!</definedName>
    <definedName name="Ittt" localSheetId="0">[7]งบการเงิน!#REF!</definedName>
    <definedName name="Ittt">[6]งบการเงิน!#REF!</definedName>
    <definedName name="j" localSheetId="4">{"'Model'!$A$1:$N$53"}</definedName>
    <definedName name="j" localSheetId="0">{"'Model'!$A$1:$N$53"}</definedName>
    <definedName name="j">{"'Model'!$A$1:$N$53"}</definedName>
    <definedName name="Jan_1" localSheetId="3">INDEX(#REF!,MATCH('[5]กระทบรายได้-ภาษี (2549)'!$A1,#REF!,0))-INDEX(#REF!,MATCH('[5]กระทบรายได้-ภาษี (2549)'!$A1,#REF!,0))</definedName>
    <definedName name="Jan_1" localSheetId="0">INDEX(#REF!,MATCH('[5]กระทบรายได้-ภาษี (2549)'!$A1,#REF!,0))-INDEX(#REF!,MATCH('[5]กระทบรายได้-ภาษี (2549)'!$A1,#REF!,0))</definedName>
    <definedName name="Jan_1">INDEX(#REF!,MATCH('[5]กระทบรายได้-ภาษี (2549)'!$A1,#REF!,0))-INDEX(#REF!,MATCH('[5]กระทบรายได้-ภาษี (2549)'!$A1,#REF!,0))</definedName>
    <definedName name="K">#N/A</definedName>
    <definedName name="kkkk" localSheetId="3">'[1]Statement-BAHT'!#REF!</definedName>
    <definedName name="kkkk">'[1]Statement-BAHT'!#REF!</definedName>
    <definedName name="L" localSheetId="3">#REF!</definedName>
    <definedName name="L">#REF!</definedName>
    <definedName name="LASTCOLUMNCELL" localSheetId="3">#REF!</definedName>
    <definedName name="LASTCOLUMNCELL">#REF!</definedName>
    <definedName name="LIST_M" localSheetId="0">[16]Master!$A$3:$Q$540</definedName>
    <definedName name="LIST_M">[17]Master!$A$3:$Q$540</definedName>
    <definedName name="lk" localSheetId="3">#REF!</definedName>
    <definedName name="lk" localSheetId="0">#REF!</definedName>
    <definedName name="lk">#REF!</definedName>
    <definedName name="LL" localSheetId="3">#REF!</definedName>
    <definedName name="LL">#REF!</definedName>
    <definedName name="LWSALES" localSheetId="3">#REF!</definedName>
    <definedName name="LWSALES">#REF!</definedName>
    <definedName name="LYBin" localSheetId="3">#REF!</definedName>
    <definedName name="LYBin">#REF!</definedName>
    <definedName name="LYHolds" localSheetId="3">#REF!</definedName>
    <definedName name="LYHolds">#REF!</definedName>
    <definedName name="LYNet" localSheetId="3">#REF!</definedName>
    <definedName name="LYNet">#REF!</definedName>
    <definedName name="LYoos" localSheetId="3">#REF!</definedName>
    <definedName name="LYoos">#REF!</definedName>
    <definedName name="LYReselects" localSheetId="3">#REF!</definedName>
    <definedName name="LYReselects">#REF!</definedName>
    <definedName name="LYReturns" localSheetId="3">#REF!</definedName>
    <definedName name="LYReturns">#REF!</definedName>
    <definedName name="LYSales" localSheetId="3">#REF!</definedName>
    <definedName name="LYSales">#REF!</definedName>
    <definedName name="LYTotal" localSheetId="3">#REF!</definedName>
    <definedName name="LYTotal">#REF!</definedName>
    <definedName name="m" localSheetId="3">[18]งบการเงิน!#REF!</definedName>
    <definedName name="m" localSheetId="0">[19]งบการเงิน!#REF!</definedName>
    <definedName name="m">[18]งบการเงิน!#REF!</definedName>
    <definedName name="MAIN" localSheetId="3">'[1]Statement-BAHT'!#REF!</definedName>
    <definedName name="MAIN" localSheetId="0">'[1]Statement-BAHT'!#REF!</definedName>
    <definedName name="MAIN">'[1]Statement-BAHT'!#REF!</definedName>
    <definedName name="MARGINPLAN" localSheetId="3">#REF!</definedName>
    <definedName name="MARGINPLAN" localSheetId="0">#REF!</definedName>
    <definedName name="MARGINPLAN">#REF!</definedName>
    <definedName name="MARGINPROJ" localSheetId="3">#REF!</definedName>
    <definedName name="MARGINPROJ">#REF!</definedName>
    <definedName name="mmkj" localSheetId="4" hidden="1">{"'Model'!$A$1:$N$53"}</definedName>
    <definedName name="mmkj" localSheetId="0" hidden="1">{"'Model'!$A$1:$N$53"}</definedName>
    <definedName name="mmkj" hidden="1">{"'Model'!$A$1:$N$53"}</definedName>
    <definedName name="n" localSheetId="4" hidden="1">{"'Model'!$A$1:$N$53"}</definedName>
    <definedName name="n" localSheetId="0" hidden="1">{"'Model'!$A$1:$N$53"}</definedName>
    <definedName name="n" hidden="1">{"'Model'!$A$1:$N$53"}</definedName>
    <definedName name="NameAsset" localSheetId="3">#REF!</definedName>
    <definedName name="NameAsset">#REF!</definedName>
    <definedName name="NaRag">"="</definedName>
    <definedName name="new" localSheetId="4" hidden="1">{"'Model'!$A$1:$N$53"}</definedName>
    <definedName name="new" localSheetId="0" hidden="1">{"'Model'!$A$1:$N$53"}</definedName>
    <definedName name="new" hidden="1">{"'Model'!$A$1:$N$53"}</definedName>
    <definedName name="NN" localSheetId="3">[6]งบการเงิน!#REF!</definedName>
    <definedName name="NN" localSheetId="0">[7]งบการเงิน!#REF!</definedName>
    <definedName name="NN">[6]งบการเงิน!#REF!</definedName>
    <definedName name="NUM_DOCS" localSheetId="3">#REF!</definedName>
    <definedName name="NUM_DOCS">#REF!</definedName>
    <definedName name="OHC1_6">#N/A</definedName>
    <definedName name="OHR1_6">#N/A</definedName>
    <definedName name="OS" localSheetId="3">[6]งบการเงิน!#REF!</definedName>
    <definedName name="OS" localSheetId="0">[7]งบการเงิน!#REF!</definedName>
    <definedName name="OS">[6]งบการเงิน!#REF!</definedName>
    <definedName name="P">#N/A</definedName>
    <definedName name="page1" localSheetId="3">#REF!</definedName>
    <definedName name="page1" localSheetId="0">#REF!</definedName>
    <definedName name="page1">#REF!</definedName>
    <definedName name="page2" localSheetId="3">#REF!</definedName>
    <definedName name="page2">#REF!</definedName>
    <definedName name="PARTNERS_INITIALS" localSheetId="3">#REF!</definedName>
    <definedName name="PARTNERS_INITIALS">#REF!</definedName>
    <definedName name="percen_Moisture" localSheetId="0">'[9]Palnt-A&amp;B'!$F$6</definedName>
    <definedName name="percen_Moisture">'[10]Palnt-A&amp;B'!$F$6</definedName>
    <definedName name="Plan_by_Shipping" localSheetId="0">[11]LIST!$Y$2:$Y$7</definedName>
    <definedName name="Plan_by_Shipping">[12]LIST!$Y$2:$Y$7</definedName>
    <definedName name="PRDump" localSheetId="3">#REF!</definedName>
    <definedName name="PRDump" localSheetId="0">#REF!</definedName>
    <definedName name="PRDump">#REF!</definedName>
    <definedName name="_xlnm.Print_Area" localSheetId="4">'CASH FLOWS '!$A$1:$M$86</definedName>
    <definedName name="_xlnm.Print_Area" localSheetId="3">'CHANGES IN SHAREHOLDERS EQUITY'!$A$1:$R$23</definedName>
    <definedName name="_xlnm.Print_Area" localSheetId="2">'CHANGES IN SHAREHOLDERS'' EQUITY'!$A$1:$T$24</definedName>
    <definedName name="_xlnm.Print_Area" localSheetId="1">'COMPREHENSIVE INCOME'!$A$1:$N$41</definedName>
    <definedName name="_xlnm.Print_Area" localSheetId="0">'FINANCIAL POSITION'!$A$1:$O$106</definedName>
    <definedName name="_xlnm.Print_Area">#REF!</definedName>
    <definedName name="PRINT_AREA_MI" localSheetId="3">#REF!</definedName>
    <definedName name="PRINT_AREA_MI" localSheetId="0">#REF!</definedName>
    <definedName name="PRINT_AREA_MI">#REF!</definedName>
    <definedName name="_xlnm.Print_Titles">#REF!</definedName>
    <definedName name="Print_Titles_MI" localSheetId="3">#REF!</definedName>
    <definedName name="Print_Titles_MI">#REF!</definedName>
    <definedName name="PTAX" localSheetId="0">'[7]cash flow 2'!$G$56</definedName>
    <definedName name="PTAX">'[6]cash flow 2'!$G$56</definedName>
    <definedName name="q" localSheetId="4" hidden="1">{"'Model'!$A$1:$N$53"}</definedName>
    <definedName name="q" localSheetId="0" hidden="1">{"'Model'!$A$1:$N$53"}</definedName>
    <definedName name="q" hidden="1">{"'Model'!$A$1:$N$53"}</definedName>
    <definedName name="Q_Qn">"ชื่อเล่น"</definedName>
    <definedName name="RawAgencyPrice" localSheetId="3">#REF!</definedName>
    <definedName name="RawAgencyPrice">#REF!</definedName>
    <definedName name="RBData" localSheetId="3">#REF!</definedName>
    <definedName name="RBData">#REF!</definedName>
    <definedName name="RE" localSheetId="3">[6]งบการเงิน!#REF!</definedName>
    <definedName name="RE" localSheetId="0">[7]งบการเงิน!#REF!</definedName>
    <definedName name="RE">[6]งบการเงิน!#REF!</definedName>
    <definedName name="Re_1" localSheetId="3">#REF!</definedName>
    <definedName name="Re_1" localSheetId="0">#REF!</definedName>
    <definedName name="Re_1">#REF!</definedName>
    <definedName name="Recover" localSheetId="0">[20]Macro1!$A$144</definedName>
    <definedName name="Recover">[21]Macro1!$A$144</definedName>
    <definedName name="Report_Dtac_DL">INDEX([15]Inv_Dtac!$L:$L,COLUMN()-COLUMN([15]Report_INV!$D$5)+18+(ROW()-ROW([15]Report_INV!$D$5))*9,1)</definedName>
    <definedName name="Report_Dtac_RBT">INDEX([15]Inv_Dtac!$L:$L,COLUMN()-COLUMN([15]Report_INV!$D$5)+17+(ROW()-ROW([15]Report_INV!$D$5))*9,1)</definedName>
    <definedName name="Reselects" localSheetId="3">#REF!</definedName>
    <definedName name="Reselects" localSheetId="0">#REF!</definedName>
    <definedName name="Reselects">#REF!</definedName>
    <definedName name="REt" localSheetId="3">[6]งบการเงิน!#REF!</definedName>
    <definedName name="REt" localSheetId="0">[7]งบการเงิน!#REF!</definedName>
    <definedName name="REt">[6]งบการเงิน!#REF!</definedName>
    <definedName name="rumc" localSheetId="3">#REF!</definedName>
    <definedName name="rumc" localSheetId="0">#REF!</definedName>
    <definedName name="rumc">#REF!</definedName>
    <definedName name="s" localSheetId="4" hidden="1">{"'Model'!$A$1:$N$53"}</definedName>
    <definedName name="s" localSheetId="0" hidden="1">{"'Model'!$A$1:$N$53"}</definedName>
    <definedName name="s" hidden="1">{"'Model'!$A$1:$N$53"}</definedName>
    <definedName name="S_FA" localSheetId="0">'[7]cash flow 1'!$H$58</definedName>
    <definedName name="S_FA">'[6]cash flow 1'!$H$58</definedName>
    <definedName name="SALESPLAN" localSheetId="3">#REF!</definedName>
    <definedName name="SALESPLAN" localSheetId="0">#REF!</definedName>
    <definedName name="SALESPLAN">#REF!</definedName>
    <definedName name="SELLC1_6">#N/A</definedName>
    <definedName name="SELLR1_6">#N/A</definedName>
    <definedName name="SHOKYAKU97">'[22]#REF'!$A$6:$H$145</definedName>
    <definedName name="Sp_2" localSheetId="3">#REF!</definedName>
    <definedName name="Sp_2" localSheetId="0">#REF!</definedName>
    <definedName name="Sp_2">#REF!</definedName>
    <definedName name="Sp_Item" localSheetId="3">#REF!</definedName>
    <definedName name="Sp_Item">#REF!</definedName>
    <definedName name="Sp_Total" localSheetId="3">#REF!</definedName>
    <definedName name="Sp_Total">#REF!</definedName>
    <definedName name="sss" localSheetId="3">'[1]Statement-BAHT'!#REF!</definedName>
    <definedName name="sss">'[1]Statement-BAHT'!#REF!</definedName>
    <definedName name="stock" localSheetId="3">#REF!</definedName>
    <definedName name="stock">#REF!</definedName>
    <definedName name="stp" localSheetId="3">#REF!</definedName>
    <definedName name="stp">#REF!</definedName>
    <definedName name="Sum_Item_All">SUMIF([15]Inv_Dtac!$G$18:$G$1176,[15]Inv_Dtac!$G1,[15]Inv_Dtac!A$18:A$1176)</definedName>
    <definedName name="T" localSheetId="3">[6]งบการเงิน!#REF!</definedName>
    <definedName name="T" localSheetId="0">[7]งบการเงิน!#REF!</definedName>
    <definedName name="T">[6]งบการเงิน!#REF!</definedName>
    <definedName name="TABLE">'[22]#REF'!$A$1:$B$642</definedName>
    <definedName name="Table1" localSheetId="3">#REF!</definedName>
    <definedName name="Table1" localSheetId="0">#REF!</definedName>
    <definedName name="Table1">#REF!</definedName>
    <definedName name="TableName">"Dummy"</definedName>
    <definedName name="TOTALS" localSheetId="3">#REF!</definedName>
    <definedName name="TOTALS">#REF!</definedName>
    <definedName name="tun" localSheetId="4" hidden="1">{"'Model'!$A$1:$N$53"}</definedName>
    <definedName name="tun" localSheetId="0" hidden="1">{"'Model'!$A$1:$N$53"}</definedName>
    <definedName name="tun" hidden="1">{"'Model'!$A$1:$N$53"}</definedName>
    <definedName name="u" localSheetId="4" hidden="1">{"'Model'!$A$1:$N$53"}</definedName>
    <definedName name="u" localSheetId="0" hidden="1">{"'Model'!$A$1:$N$53"}</definedName>
    <definedName name="u" hidden="1">{"'Model'!$A$1:$N$53"}</definedName>
    <definedName name="u_pang" localSheetId="3">#REF!</definedName>
    <definedName name="u_pang">#REF!</definedName>
    <definedName name="Uangel_Inv_Period">SUMPRODUCT( N(MONTH([15]Uangel_Dtac!$D$18:$D$502) =MONTH('[15]RBT_Inv&amp;Period'!$C1))*N(YEAR([15]Uangel_Dtac!$D$18:$D$502) =YEAR('[15]RBT_Inv&amp;Period'!$C1)),[15]Uangel_Dtac!C$18:C$502)</definedName>
    <definedName name="unnamed" localSheetId="3">#REF!</definedName>
    <definedName name="unnamed" localSheetId="0">#REF!</definedName>
    <definedName name="unnamed">#REF!</definedName>
    <definedName name="Unreailzed" localSheetId="0">'[7]cash flow 2'!$G$30</definedName>
    <definedName name="Unreailzed">'[6]cash flow 2'!$G$30</definedName>
    <definedName name="US" localSheetId="3">#REF!</definedName>
    <definedName name="US" localSheetId="0">#REF!</definedName>
    <definedName name="US">#REF!</definedName>
    <definedName name="v" localSheetId="4" hidden="1">{"'Model'!$A$1:$N$53"}</definedName>
    <definedName name="v" localSheetId="0" hidden="1">{"'Model'!$A$1:$N$53"}</definedName>
    <definedName name="v" hidden="1">{"'Model'!$A$1:$N$53"}</definedName>
    <definedName name="v20v">"  -   -"</definedName>
    <definedName name="v21v">"zZ1"</definedName>
    <definedName name="v22v" localSheetId="3">'[23]GL 2548'!#REF!</definedName>
    <definedName name="v22v">'[23]GL 2548'!#REF!</definedName>
    <definedName name="VALID01234" localSheetId="3">#REF!,#REF!</definedName>
    <definedName name="VALID01234" localSheetId="0">#REF!,#REF!</definedName>
    <definedName name="VALID01234">#REF!,#REF!</definedName>
    <definedName name="Value_1" localSheetId="3">#REF!</definedName>
    <definedName name="Value_1">#REF!</definedName>
    <definedName name="x" localSheetId="3">#REF!</definedName>
    <definedName name="x">#REF!</definedName>
    <definedName name="XA" localSheetId="3">[6]งบการเงิน!#REF!</definedName>
    <definedName name="XA" localSheetId="0">[7]งบการเงิน!#REF!</definedName>
    <definedName name="XA">[6]งบการเงิน!#REF!</definedName>
    <definedName name="XAAt" localSheetId="3">[6]งบการเงิน!#REF!</definedName>
    <definedName name="XAAt" localSheetId="0">[7]งบการเงิน!#REF!</definedName>
    <definedName name="XAAt">[6]งบการเงิน!#REF!</definedName>
    <definedName name="XAt" localSheetId="3">[6]งบการเงิน!#REF!</definedName>
    <definedName name="XAt" localSheetId="0">[7]งบการเงิน!#REF!</definedName>
    <definedName name="XAt">[6]งบการเงิน!#REF!</definedName>
    <definedName name="XC" localSheetId="3">[6]งบการเงิน!#REF!</definedName>
    <definedName name="XC" localSheetId="0">[7]งบการเงิน!#REF!</definedName>
    <definedName name="XC">[6]งบการเงิน!#REF!</definedName>
    <definedName name="XCC" localSheetId="3">[6]งบการเงิน!#REF!</definedName>
    <definedName name="XCC" localSheetId="0">[7]งบการเงิน!#REF!</definedName>
    <definedName name="XCC">[6]งบการเงิน!#REF!</definedName>
    <definedName name="XCCt" localSheetId="3">[6]งบการเงิน!#REF!</definedName>
    <definedName name="XCCt" localSheetId="0">[7]งบการเงิน!#REF!</definedName>
    <definedName name="XCCt">[6]งบการเงิน!#REF!</definedName>
    <definedName name="XCt" localSheetId="3">[6]งบการเงิน!#REF!</definedName>
    <definedName name="XCt" localSheetId="0">[7]งบการเงิน!#REF!</definedName>
    <definedName name="XCt">[6]งบการเงิน!#REF!</definedName>
    <definedName name="XEE" localSheetId="3">[6]งบการเงิน!#REF!</definedName>
    <definedName name="XEE" localSheetId="0">[7]งบการเงิน!#REF!</definedName>
    <definedName name="XEE">[6]งบการเงิน!#REF!</definedName>
    <definedName name="XFA" localSheetId="3">[6]งบการเงิน!#REF!</definedName>
    <definedName name="XFA" localSheetId="0">[7]งบการเงิน!#REF!</definedName>
    <definedName name="XFA">[6]งบการเงิน!#REF!</definedName>
    <definedName name="XGG" localSheetId="3">[6]งบการเงิน!#REF!</definedName>
    <definedName name="XGG" localSheetId="0">[7]งบการเงิน!#REF!</definedName>
    <definedName name="XGG">[6]งบการเงิน!#REF!</definedName>
    <definedName name="XII" localSheetId="3">[6]งบการเงิน!#REF!</definedName>
    <definedName name="XII" localSheetId="0">[7]งบการเงิน!#REF!</definedName>
    <definedName name="XII">[6]งบการเงิน!#REF!</definedName>
    <definedName name="XIt" localSheetId="3">[6]งบการเงิน!#REF!</definedName>
    <definedName name="XIt" localSheetId="0">[7]งบการเงิน!#REF!</definedName>
    <definedName name="XIt">[6]งบการเงิน!#REF!</definedName>
    <definedName name="Xitt" localSheetId="3">[6]งบการเงิน!#REF!</definedName>
    <definedName name="Xitt" localSheetId="0">[7]งบการเงิน!#REF!</definedName>
    <definedName name="Xitt">[6]งบการเงิน!#REF!</definedName>
    <definedName name="XIttt" localSheetId="3">[6]งบการเงิน!#REF!</definedName>
    <definedName name="XIttt" localSheetId="0">[7]งบการเงิน!#REF!</definedName>
    <definedName name="XIttt">[6]งบการเงิน!#REF!</definedName>
    <definedName name="XnameCell">'[5]งบทดลอง(2550)'!$DU$9</definedName>
    <definedName name="XnameSheet">'[5]งบทดลอง(2550)'!$DW$4</definedName>
    <definedName name="XNN" localSheetId="3">[6]งบการเงิน!#REF!</definedName>
    <definedName name="XNN" localSheetId="0">[7]งบการเงิน!#REF!</definedName>
    <definedName name="XNN">[6]งบการเงิน!#REF!</definedName>
    <definedName name="XOS" localSheetId="3">[6]งบการเงิน!#REF!</definedName>
    <definedName name="XOS" localSheetId="0">[7]งบการเงิน!#REF!</definedName>
    <definedName name="XOS">[6]งบการเงิน!#REF!</definedName>
    <definedName name="XRE" localSheetId="3">[6]งบการเงิน!#REF!</definedName>
    <definedName name="XRE" localSheetId="0">[7]งบการเงิน!#REF!</definedName>
    <definedName name="XRE">[6]งบการเงิน!#REF!</definedName>
    <definedName name="XREt" localSheetId="3">[6]งบการเงิน!#REF!</definedName>
    <definedName name="XREt" localSheetId="0">[7]งบการเงิน!#REF!</definedName>
    <definedName name="XREt">[6]งบการเงิน!#REF!</definedName>
    <definedName name="XT" localSheetId="3">[6]งบการเงิน!#REF!</definedName>
    <definedName name="XT" localSheetId="0">[7]งบการเงิน!#REF!</definedName>
    <definedName name="XT">[6]งบการเงิน!#REF!</definedName>
    <definedName name="y" localSheetId="4" hidden="1">{"'Model'!$A$1:$N$53"}</definedName>
    <definedName name="y" localSheetId="0" hidden="1">{"'Model'!$A$1:$N$53"}</definedName>
    <definedName name="y" hidden="1">{"'Model'!$A$1:$N$53"}</definedName>
    <definedName name="z" localSheetId="3">#REF!</definedName>
    <definedName name="z">#REF!</definedName>
    <definedName name="zz" localSheetId="3">#REF!</definedName>
    <definedName name="zz">#REF!</definedName>
    <definedName name="แ" localSheetId="3">#REF!</definedName>
    <definedName name="แ">#REF!</definedName>
    <definedName name="แคบ" localSheetId="3">#REF!</definedName>
    <definedName name="แคบ">#REF!</definedName>
    <definedName name="ชื่อบัญชี">'[5]งบทดลอง(2550)'!$B$8:$B$423</definedName>
    <definedName name="ซีซี" localSheetId="3">[24]งบการเงิน!#REF!</definedName>
    <definedName name="ซีซี">[24]งบการเงิน!#REF!</definedName>
    <definedName name="ปัจจุบันเครดิต">'[5]งบทดลอง(2550)'!$F$8:$F$423</definedName>
    <definedName name="ปัจจุบันเดบิต">'[5]งบทดลอง(2550)'!$E$8:$E$423</definedName>
    <definedName name="ฟ" localSheetId="3">#REF!</definedName>
    <definedName name="ฟ" localSheetId="0">#REF!</definedName>
    <definedName name="ฟ">#REF!</definedName>
    <definedName name="ม" localSheetId="0">'[7]cash flow 1'!$H$129</definedName>
    <definedName name="ม">'[6]cash flow 1'!$H$129</definedName>
    <definedName name="ยกไปเครดิต" localSheetId="0">'[25]งบทดลอง - ต.ค.2547'!$H$8:$H$305</definedName>
    <definedName name="ยกไปเครดิต">'[26]งบทดลอง - ต.ค.2547'!$H$8:$H$305</definedName>
    <definedName name="ยกไปเดบิต" localSheetId="0">'[25]งบทดลอง - ต.ค.2547'!$G$8:$G$305</definedName>
    <definedName name="ยกไปเดบิต">'[26]งบทดลอง - ต.ค.2547'!$G$8:$G$305</definedName>
    <definedName name="ยกมาเครดิต">'[5]งบทดลอง(2550)'!$D$8:$D$423</definedName>
    <definedName name="ยกมาเดบิต">'[5]งบทดลอง(2550)'!$C$8:$C$423</definedName>
    <definedName name="ยกมาเดบิท">'[5]งบทดลอง(2550)'!$C$8:$C$423</definedName>
    <definedName name="รหัสบัญชี" localSheetId="0">'[25]งบทดลอง - ต.ค.2547'!$A$8:$A$305</definedName>
    <definedName name="รหัสบัญชี">'[26]งบทดลอง - ต.ค.2547'!$A$8:$A$305</definedName>
    <definedName name="ล" localSheetId="3">[6]งบการเงิน!#REF!</definedName>
    <definedName name="ล" localSheetId="0">[7]งบการเงิน!#REF!</definedName>
    <definedName name="ล">[6]งบการเงิน!#REF!</definedName>
    <definedName name="ส" localSheetId="0">'[7]cash flow 1'!$H$91</definedName>
    <definedName name="ส">'[6]cash flow 1'!$H$91</definedName>
  </definedNames>
  <calcPr calcId="191029"/>
</workbook>
</file>

<file path=xl/calcChain.xml><?xml version="1.0" encoding="utf-8"?>
<calcChain xmlns="http://schemas.openxmlformats.org/spreadsheetml/2006/main">
  <c r="M78" i="21" l="1"/>
  <c r="I78" i="21"/>
  <c r="K77" i="21"/>
  <c r="G77" i="21"/>
  <c r="K71" i="21"/>
  <c r="G71" i="21"/>
  <c r="K61" i="21"/>
  <c r="G61" i="21"/>
  <c r="K37" i="21"/>
  <c r="G37" i="21"/>
  <c r="M33" i="21"/>
  <c r="I33" i="21"/>
  <c r="M28" i="21"/>
  <c r="I28" i="21"/>
  <c r="R15" i="16"/>
  <c r="R14" i="16"/>
  <c r="R16" i="16" s="1"/>
  <c r="P16" i="16"/>
  <c r="N16" i="16"/>
  <c r="N17" i="10"/>
  <c r="P17" i="10"/>
  <c r="L17" i="10"/>
  <c r="R15" i="10"/>
  <c r="H37" i="14"/>
  <c r="L14" i="14"/>
  <c r="L24" i="14" s="1"/>
  <c r="L26" i="14" s="1"/>
  <c r="L28" i="14" s="1"/>
  <c r="H14" i="14"/>
  <c r="L23" i="14"/>
  <c r="H23" i="14"/>
  <c r="O111" i="20"/>
  <c r="K111" i="20"/>
  <c r="M98" i="20"/>
  <c r="I98" i="20"/>
  <c r="M63" i="20"/>
  <c r="I63" i="20"/>
  <c r="M56" i="20"/>
  <c r="I56" i="20"/>
  <c r="I64" i="20" s="1"/>
  <c r="I99" i="20" s="1"/>
  <c r="M29" i="20"/>
  <c r="I29" i="20"/>
  <c r="H24" i="14" l="1"/>
  <c r="H26" i="14" s="1"/>
  <c r="H28" i="14" s="1"/>
  <c r="H41" i="14" s="1"/>
  <c r="M64" i="20"/>
  <c r="M99" i="20" s="1"/>
  <c r="K76" i="21"/>
  <c r="K78" i="21" s="1"/>
  <c r="K91" i="21" s="1"/>
  <c r="I37" i="21"/>
  <c r="G78" i="21"/>
  <c r="G91" i="21" s="1"/>
  <c r="M37" i="21"/>
  <c r="R16" i="10"/>
  <c r="R17" i="10" s="1"/>
  <c r="T15" i="10"/>
  <c r="L41" i="14"/>
  <c r="L38" i="14"/>
  <c r="H38" i="14" l="1"/>
  <c r="T16" i="10"/>
  <c r="T17" i="10"/>
  <c r="I20" i="20" l="1"/>
  <c r="I30" i="20" s="1"/>
  <c r="I111" i="20" s="1"/>
  <c r="M20" i="20"/>
  <c r="M30" i="20" s="1"/>
  <c r="M111" i="20" s="1"/>
  <c r="T19" i="10" l="1"/>
  <c r="T20" i="10"/>
  <c r="T21" i="10" s="1"/>
  <c r="L21" i="10"/>
  <c r="N21" i="10"/>
  <c r="P21" i="10"/>
  <c r="R21" i="10"/>
  <c r="N37" i="14"/>
  <c r="N14" i="14"/>
  <c r="J37" i="14"/>
  <c r="J14" i="14"/>
  <c r="N41" i="14" l="1"/>
  <c r="J38" i="14"/>
  <c r="J41" i="14" l="1"/>
  <c r="N38" i="14"/>
  <c r="H16" i="16"/>
  <c r="J16" i="16"/>
  <c r="L16" i="16"/>
  <c r="P20" i="16"/>
  <c r="N20" i="16"/>
  <c r="L20" i="16"/>
  <c r="J20" i="16"/>
  <c r="H20" i="16"/>
  <c r="R19" i="16"/>
  <c r="R18" i="16"/>
  <c r="R20" i="16" s="1"/>
  <c r="J17" i="10"/>
  <c r="H17" i="10"/>
  <c r="F17" i="10"/>
  <c r="J21" i="10"/>
  <c r="H21" i="10"/>
  <c r="F21" i="10"/>
</calcChain>
</file>

<file path=xl/sharedStrings.xml><?xml version="1.0" encoding="utf-8"?>
<sst xmlns="http://schemas.openxmlformats.org/spreadsheetml/2006/main" count="329" uniqueCount="195">
  <si>
    <t>Consolidated</t>
  </si>
  <si>
    <t>Notes</t>
  </si>
  <si>
    <t>Other current liabilities</t>
  </si>
  <si>
    <t>Share capital</t>
  </si>
  <si>
    <t>Premium on share capital</t>
  </si>
  <si>
    <t>Retained earnings</t>
  </si>
  <si>
    <t>Expenses</t>
  </si>
  <si>
    <t>Inventories</t>
  </si>
  <si>
    <t>Other current assets</t>
  </si>
  <si>
    <t xml:space="preserve">Cash flows from investing activities </t>
  </si>
  <si>
    <t xml:space="preserve">Cash flows from financing activities </t>
  </si>
  <si>
    <t>Authorised share capital</t>
  </si>
  <si>
    <t>Issued and paid-up share capital</t>
  </si>
  <si>
    <t>Appropriated</t>
  </si>
  <si>
    <t>Legal reserve</t>
  </si>
  <si>
    <t>Unappropriated</t>
  </si>
  <si>
    <t>Other income</t>
  </si>
  <si>
    <t>Total expenses</t>
  </si>
  <si>
    <t>Cash and cash equivalents</t>
  </si>
  <si>
    <t>Total</t>
  </si>
  <si>
    <t xml:space="preserve">Cash and cash equivalents, opening balance </t>
  </si>
  <si>
    <t>Cash and cash equivalents, closing balance</t>
  </si>
  <si>
    <t>Revenues</t>
  </si>
  <si>
    <t>Total revenues</t>
  </si>
  <si>
    <t>Interest received</t>
  </si>
  <si>
    <t>Selling expenses</t>
  </si>
  <si>
    <t>Administrative expenses</t>
  </si>
  <si>
    <t>Finance costs</t>
  </si>
  <si>
    <t>Other non-current assets</t>
  </si>
  <si>
    <t>of par Baht 10 each</t>
  </si>
  <si>
    <t>of paid-up Baht 10 each</t>
  </si>
  <si>
    <t>Other components of equity</t>
  </si>
  <si>
    <t>Currency translation differences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</si>
  <si>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</si>
  <si>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</si>
  <si>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</si>
  <si>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</si>
  <si>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</si>
  <si>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</si>
  <si>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Liabilities and shareholders’ equity</t>
  </si>
  <si>
    <t>Current liabilities</t>
  </si>
  <si>
    <t>Total current liabilities</t>
  </si>
  <si>
    <t>Non-current liabilities</t>
  </si>
  <si>
    <t>Total non-current liabilities</t>
  </si>
  <si>
    <t>Total liabilities</t>
  </si>
  <si>
    <t>Shareholders’ equity</t>
  </si>
  <si>
    <t>Total shareholders’ equity</t>
  </si>
  <si>
    <t>Total liabilities and shareholders’ equity</t>
  </si>
  <si>
    <t xml:space="preserve">Ordinary shares, 50,000,000 shares </t>
  </si>
  <si>
    <t xml:space="preserve">Ordinary shares, 21,330,715 shares </t>
  </si>
  <si>
    <t>paid-up</t>
  </si>
  <si>
    <t>revaluation</t>
  </si>
  <si>
    <t>Employee benefit obligations</t>
  </si>
  <si>
    <t xml:space="preserve">Sales </t>
  </si>
  <si>
    <t>Issued and</t>
  </si>
  <si>
    <t>share capital</t>
  </si>
  <si>
    <t>Premium</t>
  </si>
  <si>
    <t>capital</t>
  </si>
  <si>
    <t>Translation of</t>
  </si>
  <si>
    <t>Total other</t>
  </si>
  <si>
    <t>of equity</t>
  </si>
  <si>
    <t>equity</t>
  </si>
  <si>
    <t>Purchase of intangible assets</t>
  </si>
  <si>
    <t xml:space="preserve"> statements</t>
  </si>
  <si>
    <t>financial</t>
  </si>
  <si>
    <t>Trade and other receivables</t>
  </si>
  <si>
    <t>Trade and other payables</t>
  </si>
  <si>
    <t>Depreciation and amortisation</t>
  </si>
  <si>
    <t>Investing activities:</t>
  </si>
  <si>
    <t>on share</t>
  </si>
  <si>
    <t>Gains on land</t>
  </si>
  <si>
    <t>components</t>
  </si>
  <si>
    <t>shareholders’</t>
  </si>
  <si>
    <t>Net cash used in investing activities</t>
  </si>
  <si>
    <t>Interest income</t>
  </si>
  <si>
    <t xml:space="preserve">Investments in subsidiaries </t>
  </si>
  <si>
    <t>Value added tax receivables</t>
  </si>
  <si>
    <t>from financial institutions</t>
  </si>
  <si>
    <t>Non-cash transactions</t>
  </si>
  <si>
    <t>Supplementary information for cash flows</t>
  </si>
  <si>
    <t>Employee benefit expenses</t>
  </si>
  <si>
    <t xml:space="preserve"> for legal</t>
  </si>
  <si>
    <t>reserve</t>
  </si>
  <si>
    <t xml:space="preserve">Proceeds from disposals of property, </t>
  </si>
  <si>
    <t>plant and equipment</t>
  </si>
  <si>
    <t xml:space="preserve">Item that will be reclassified </t>
  </si>
  <si>
    <t>subsequently to profit or loss</t>
  </si>
  <si>
    <r>
      <t>"</t>
    </r>
    <r>
      <rPr>
        <b/>
        <u/>
        <sz val="16"/>
        <rFont val="Angsana New"/>
        <family val="1"/>
      </rPr>
      <t>UNAUDITED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</si>
  <si>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REVIEWED</t>
    </r>
    <r>
      <rPr>
        <b/>
        <sz val="16"/>
        <rFont val="Angsana New"/>
        <family val="1"/>
      </rPr>
      <t>"</t>
    </r>
  </si>
  <si>
    <t>Property, plant and equipment</t>
  </si>
  <si>
    <t>Intangible assets</t>
  </si>
  <si>
    <t>STATEMENTS OF FINANCIAL POSITION</t>
  </si>
  <si>
    <t>Deferred tax liabilities</t>
  </si>
  <si>
    <t>STATEMENTS OF FINANCIAL POSITION (CONT.)</t>
  </si>
  <si>
    <t>OCEAN GLASS PUBLIC COMPANY LIMITED AND ITS SUBSIDIARIES</t>
  </si>
  <si>
    <t>The Company Only</t>
  </si>
  <si>
    <t>STATEMENTS OF COMPREHENSIVE INCOME</t>
  </si>
  <si>
    <t>- 5 -</t>
  </si>
  <si>
    <r>
      <t>"</t>
    </r>
    <r>
      <rPr>
        <b/>
        <u/>
        <sz val="16"/>
        <rFont val="Angsana New"/>
        <family val="1"/>
        <charset val="222"/>
      </rPr>
      <t>UNAUDITED</t>
    </r>
    <r>
      <rPr>
        <b/>
        <sz val="16"/>
        <rFont val="Angsana New"/>
        <family val="1"/>
        <charset val="222"/>
      </rPr>
      <t>"</t>
    </r>
  </si>
  <si>
    <r>
      <t>"</t>
    </r>
    <r>
      <rPr>
        <b/>
        <u/>
        <sz val="16"/>
        <rFont val="Angsana New"/>
        <family val="1"/>
        <charset val="222"/>
      </rPr>
      <t>REVIEWED</t>
    </r>
    <r>
      <rPr>
        <b/>
        <sz val="16"/>
        <rFont val="Angsana New"/>
        <family val="1"/>
        <charset val="222"/>
      </rPr>
      <t>"</t>
    </r>
  </si>
  <si>
    <t>- 6 -</t>
  </si>
  <si>
    <t>STATEMENT OF CHANGES IN SHAREHOLDERS' EQUITY</t>
  </si>
  <si>
    <t>- 7 -</t>
  </si>
  <si>
    <t>STATEMENTS OF CASH FLOWS</t>
  </si>
  <si>
    <t>(Unit : Thousand Baht)</t>
  </si>
  <si>
    <t>- 8 -</t>
  </si>
  <si>
    <t>STATEMENT OF CHANGES IN SHAREHOLDERS' EQUITY (CONT.)</t>
  </si>
  <si>
    <t>STATEMENTS OF CASH FLOWS (CONT.)</t>
  </si>
  <si>
    <t>9</t>
  </si>
  <si>
    <t>10</t>
  </si>
  <si>
    <t>(Increased) decreased in operating assets</t>
  </si>
  <si>
    <t>- 9 -</t>
  </si>
  <si>
    <t>Interest paid</t>
  </si>
  <si>
    <t>Effect from foreign exchange in cash and</t>
  </si>
  <si>
    <t>cash equivalents</t>
  </si>
  <si>
    <t>Deferred tax assets</t>
  </si>
  <si>
    <t>Liabilities and shareholders’ equity (Cont.)</t>
  </si>
  <si>
    <t xml:space="preserve">Adjustments to reconcile income for the period </t>
  </si>
  <si>
    <t xml:space="preserve">Increased (decreased) in operating liabilities </t>
  </si>
  <si>
    <t>Payments on employee benefit obligations</t>
  </si>
  <si>
    <t>Cost of goods sold</t>
  </si>
  <si>
    <t>Repayment of long-term borrowings</t>
  </si>
  <si>
    <t>Director…………………...………...………….         Director…………………......………………….</t>
  </si>
  <si>
    <t>Short-term loans from financial institutions</t>
  </si>
  <si>
    <t>Current portion of long-term loans</t>
  </si>
  <si>
    <t>Long-term loans from financial institutions</t>
  </si>
  <si>
    <t>Cash flows from operating activities :</t>
  </si>
  <si>
    <t>to net cash provided by (used in) operating activities :</t>
  </si>
  <si>
    <t>Net cash generated from (used in) operating activities</t>
  </si>
  <si>
    <t>Net cash generated from (used in) financing activities</t>
  </si>
  <si>
    <t>Net increase (decrease) in cash and cash equivalents</t>
  </si>
  <si>
    <t>Short-term loan to subsidiaries</t>
  </si>
  <si>
    <t>Repayment of short-term borrowings</t>
  </si>
  <si>
    <t>Cash received from short-term borrowings</t>
  </si>
  <si>
    <t>No. of Shares</t>
  </si>
  <si>
    <t>Basic earnings (loss) per share (Baht)</t>
  </si>
  <si>
    <t>Net profit (loss) for the period</t>
  </si>
  <si>
    <t>Profit (loss) before income tax expense</t>
  </si>
  <si>
    <t>Total comprehensive income (loss) for the period</t>
  </si>
  <si>
    <t>Income tax expense (income)</t>
  </si>
  <si>
    <t>Temporary shutdown expenses</t>
  </si>
  <si>
    <t>Purchase of property, plant and equipment</t>
  </si>
  <si>
    <t xml:space="preserve">    Purchase of property, plant and equipment unpaid</t>
  </si>
  <si>
    <t>2020</t>
  </si>
  <si>
    <t>Beginning balance as at January 1, 2020</t>
  </si>
  <si>
    <t>Ending balance as at March 31, 2020</t>
  </si>
  <si>
    <t>Right-of-use assets</t>
  </si>
  <si>
    <t>- 3 -</t>
  </si>
  <si>
    <t>Current portion of lease liabilities</t>
  </si>
  <si>
    <t>Lease liabilities</t>
  </si>
  <si>
    <t>- 4 -</t>
  </si>
  <si>
    <t>Foreign exchange loss</t>
  </si>
  <si>
    <t>Item that will not be reclassified</t>
  </si>
  <si>
    <t xml:space="preserve">Gain on land revaluation-net of income tax </t>
  </si>
  <si>
    <t>Cash paid for lease liabilities</t>
  </si>
  <si>
    <t>Financing activities:</t>
  </si>
  <si>
    <t xml:space="preserve">    Acquisition of right-of-use assets under lease contracts</t>
  </si>
  <si>
    <t xml:space="preserve">Cash received from repayment of </t>
  </si>
  <si>
    <t>loan to a subsidiary</t>
  </si>
  <si>
    <t>slow-moving and obsolete inventories</t>
  </si>
  <si>
    <t>Loss on disposal and write-off of property,</t>
  </si>
  <si>
    <t>Unrealised gain on foreign exchange</t>
  </si>
  <si>
    <t>7</t>
  </si>
  <si>
    <t>11</t>
  </si>
  <si>
    <t>14</t>
  </si>
  <si>
    <t>- 2 -</t>
  </si>
  <si>
    <t>FOR THE THREE-MONTH PERIOD ENDED MARCH 31, 2021</t>
  </si>
  <si>
    <t>AS AT MARCH 31, 2021</t>
  </si>
  <si>
    <t xml:space="preserve">As at March </t>
  </si>
  <si>
    <t>As at December</t>
  </si>
  <si>
    <t>31, 2020</t>
  </si>
  <si>
    <t>31, 2021</t>
  </si>
  <si>
    <t>8</t>
  </si>
  <si>
    <t>15</t>
  </si>
  <si>
    <t>Beginning balance as at January 1, 2021</t>
  </si>
  <si>
    <t>Ending balance as at March 31, 2021</t>
  </si>
  <si>
    <t>2021</t>
  </si>
  <si>
    <t>FOR THE THREE-MONTH PERIOD ENDED MARCH 31,  2021</t>
  </si>
  <si>
    <t>Derivative liabilities</t>
  </si>
  <si>
    <t>Profit (loss) from operation actvities</t>
  </si>
  <si>
    <t xml:space="preserve">Allowance (reversal) for the decline in value of inventory, </t>
  </si>
  <si>
    <t>Other comprehensive income (loss) :-</t>
  </si>
  <si>
    <t>Unrealised loss on fair value remeasurement of derivatives</t>
  </si>
  <si>
    <t>and intangible assets</t>
  </si>
  <si>
    <t>Other comprehensive income (loss) for the period</t>
  </si>
  <si>
    <t>of inventory</t>
  </si>
  <si>
    <t xml:space="preserve">Loss (Reversal) on the decline  in value </t>
  </si>
  <si>
    <t>5, 6</t>
  </si>
  <si>
    <t>5</t>
  </si>
  <si>
    <t>12</t>
  </si>
  <si>
    <t>5, 13</t>
  </si>
  <si>
    <t>5, 10</t>
  </si>
  <si>
    <t>20</t>
  </si>
  <si>
    <t>5, 19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</si>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</sst>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_(* #,##0_);_(* \(#,##0\);_(* &quot;-&quot;??_);_(@_)"/>
    <numFmt numFmtId="167" formatCode="#,##0;\(#,##0\);\-"/>
    <numFmt numFmtId="168" formatCode="#,##0_ ;\-#,##0\ "/>
  </numFmts>
  <fonts count="25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AngsanaUPC"/>
      <family val="1"/>
      <charset val="222"/>
    </font>
    <font>
      <b/>
      <sz val="16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4"/>
      <name val="Angsana New"/>
      <family val="1"/>
    </font>
    <font>
      <sz val="13"/>
      <name val="Angsana New"/>
      <family val="1"/>
    </font>
    <font>
      <sz val="11"/>
      <color indexed="8"/>
      <name val="Calibri"/>
      <family val="2"/>
    </font>
    <font>
      <b/>
      <sz val="12"/>
      <name val="Angsana New"/>
      <family val="1"/>
    </font>
    <font>
      <sz val="12"/>
      <name val="Angsana New"/>
      <family val="1"/>
    </font>
    <font>
      <sz val="15"/>
      <name val="Angsana New"/>
      <family val="1"/>
    </font>
    <font>
      <b/>
      <sz val="13"/>
      <name val="Angsana New"/>
      <family val="1"/>
    </font>
    <font>
      <sz val="10"/>
      <name val="ApFont"/>
    </font>
    <font>
      <b/>
      <sz val="16"/>
      <name val="Angsana New"/>
      <family val="1"/>
      <charset val="222"/>
    </font>
    <font>
      <b/>
      <u/>
      <sz val="16"/>
      <name val="Angsana New"/>
      <family val="1"/>
      <charset val="222"/>
    </font>
    <font>
      <sz val="16"/>
      <name val="Cordia New"/>
      <family val="2"/>
    </font>
    <font>
      <b/>
      <sz val="14"/>
      <name val="Angsana New"/>
      <family val="1"/>
    </font>
    <font>
      <b/>
      <sz val="15"/>
      <name val="Angsana New"/>
      <family val="1"/>
    </font>
    <font>
      <sz val="14"/>
      <name val="Angsana New"/>
      <family val="1"/>
      <charset val="222"/>
    </font>
    <font>
      <b/>
      <u/>
      <sz val="14"/>
      <name val="Angsana New"/>
      <family val="1"/>
      <charset val="222"/>
    </font>
    <font>
      <b/>
      <sz val="14"/>
      <name val="Angsana New"/>
      <family val="1"/>
      <charset val="222"/>
    </font>
    <font>
      <sz val="14"/>
      <name val="Cordia New"/>
      <family val="2"/>
      <charset val="222"/>
    </font>
    <font>
      <b/>
      <u/>
      <sz val="14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0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3" fillId="0" borderId="0"/>
    <xf numFmtId="0" fontId="1" fillId="0" borderId="0"/>
    <xf numFmtId="164" fontId="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164" fontId="1" fillId="0" borderId="0" applyFont="0" applyFill="0" applyBorder="0" applyAlignment="0" applyProtection="0"/>
  </cellStyleXfs>
  <cellXfs count="234">
    <xf numFmtId="0" fontId="0" fillId="0" borderId="0" xfId="0"/>
    <xf numFmtId="49" fontId="5" fillId="0" borderId="0" xfId="0" applyNumberFormat="1" applyFont="1" applyFill="1" applyAlignment="1">
      <alignment vertical="center"/>
    </xf>
    <xf numFmtId="49" fontId="5" fillId="0" borderId="0" xfId="0" applyNumberFormat="1" applyFont="1" applyFill="1" applyAlignment="1">
      <alignment horizontal="right" vertical="center"/>
    </xf>
    <xf numFmtId="49" fontId="4" fillId="0" borderId="0" xfId="0" applyNumberFormat="1" applyFont="1" applyFill="1" applyAlignment="1">
      <alignment horizontal="right" vertical="center"/>
    </xf>
    <xf numFmtId="49" fontId="5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49" fontId="5" fillId="0" borderId="0" xfId="0" applyNumberFormat="1" applyFont="1" applyFill="1" applyBorder="1" applyAlignment="1">
      <alignment horizontal="center" vertical="center"/>
    </xf>
    <xf numFmtId="0" fontId="8" fillId="0" borderId="0" xfId="7" applyFont="1" applyFill="1" applyAlignment="1">
      <alignment vertical="center"/>
    </xf>
    <xf numFmtId="165" fontId="8" fillId="0" borderId="0" xfId="7" applyNumberFormat="1" applyFont="1" applyFill="1" applyAlignment="1">
      <alignment horizontal="right" vertical="center"/>
    </xf>
    <xf numFmtId="167" fontId="8" fillId="0" borderId="0" xfId="7" applyNumberFormat="1" applyFont="1" applyFill="1" applyAlignment="1">
      <alignment horizontal="right" vertical="center"/>
    </xf>
    <xf numFmtId="167" fontId="8" fillId="0" borderId="0" xfId="8" applyNumberFormat="1" applyFont="1" applyFill="1" applyBorder="1" applyAlignment="1">
      <alignment vertical="center"/>
    </xf>
    <xf numFmtId="167" fontId="8" fillId="0" borderId="0" xfId="7" applyNumberFormat="1" applyFont="1" applyFill="1" applyBorder="1" applyAlignment="1">
      <alignment vertical="center"/>
    </xf>
    <xf numFmtId="0" fontId="8" fillId="0" borderId="0" xfId="7" applyFont="1" applyFill="1" applyBorder="1" applyAlignment="1">
      <alignment vertical="center"/>
    </xf>
    <xf numFmtId="165" fontId="4" fillId="0" borderId="0" xfId="7" applyNumberFormat="1" applyFont="1" applyFill="1" applyBorder="1" applyAlignment="1">
      <alignment horizontal="center" vertical="center"/>
    </xf>
    <xf numFmtId="167" fontId="11" fillId="0" borderId="0" xfId="7" applyNumberFormat="1" applyFont="1" applyFill="1" applyBorder="1" applyAlignment="1">
      <alignment vertical="center"/>
    </xf>
    <xf numFmtId="0" fontId="11" fillId="0" borderId="0" xfId="7" applyFont="1" applyFill="1" applyBorder="1" applyAlignment="1">
      <alignment vertical="center"/>
    </xf>
    <xf numFmtId="0" fontId="11" fillId="0" borderId="0" xfId="5" applyFont="1" applyFill="1" applyBorder="1" applyAlignment="1">
      <alignment horizontal="center" vertical="center"/>
    </xf>
    <xf numFmtId="0" fontId="11" fillId="0" borderId="0" xfId="5" applyFont="1" applyFill="1" applyBorder="1" applyAlignment="1">
      <alignment vertical="center"/>
    </xf>
    <xf numFmtId="0" fontId="11" fillId="0" borderId="0" xfId="5" applyFont="1" applyFill="1" applyAlignment="1">
      <alignment horizontal="center" vertical="center"/>
    </xf>
    <xf numFmtId="0" fontId="11" fillId="0" borderId="0" xfId="5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vertical="center"/>
    </xf>
    <xf numFmtId="166" fontId="11" fillId="0" borderId="0" xfId="1" applyNumberFormat="1" applyFont="1" applyFill="1" applyBorder="1" applyAlignment="1">
      <alignment vertical="center"/>
    </xf>
    <xf numFmtId="0" fontId="11" fillId="0" borderId="0" xfId="7" applyFont="1" applyFill="1" applyAlignment="1">
      <alignment vertical="center"/>
    </xf>
    <xf numFmtId="165" fontId="5" fillId="0" borderId="0" xfId="7" applyNumberFormat="1" applyFont="1" applyFill="1" applyBorder="1" applyAlignment="1"/>
    <xf numFmtId="165" fontId="5" fillId="0" borderId="0" xfId="7" applyNumberFormat="1" applyFont="1" applyFill="1" applyBorder="1" applyAlignment="1">
      <alignment vertical="center"/>
    </xf>
    <xf numFmtId="0" fontId="5" fillId="0" borderId="0" xfId="7" applyFont="1" applyFill="1" applyBorder="1" applyAlignment="1">
      <alignment vertical="center"/>
    </xf>
    <xf numFmtId="165" fontId="5" fillId="0" borderId="0" xfId="7" applyNumberFormat="1" applyFont="1" applyFill="1" applyBorder="1" applyAlignment="1">
      <alignment horizontal="right" vertical="center"/>
    </xf>
    <xf numFmtId="167" fontId="5" fillId="0" borderId="0" xfId="7" applyNumberFormat="1" applyFont="1" applyFill="1" applyBorder="1" applyAlignment="1">
      <alignment horizontal="right" vertical="center"/>
    </xf>
    <xf numFmtId="167" fontId="5" fillId="0" borderId="0" xfId="7" applyNumberFormat="1" applyFont="1" applyFill="1" applyBorder="1" applyAlignment="1">
      <alignment vertical="center"/>
    </xf>
    <xf numFmtId="167" fontId="5" fillId="0" borderId="0" xfId="8" applyNumberFormat="1" applyFont="1" applyFill="1" applyBorder="1" applyAlignment="1">
      <alignment vertical="center"/>
    </xf>
    <xf numFmtId="0" fontId="12" fillId="0" borderId="0" xfId="7" applyFont="1" applyFill="1" applyAlignment="1">
      <alignment vertical="center"/>
    </xf>
    <xf numFmtId="165" fontId="13" fillId="0" borderId="0" xfId="7" applyNumberFormat="1" applyFont="1" applyFill="1" applyBorder="1" applyAlignment="1">
      <alignment horizontal="center" vertical="center"/>
    </xf>
    <xf numFmtId="0" fontId="8" fillId="0" borderId="0" xfId="7" applyFont="1" applyFill="1" applyBorder="1" applyAlignment="1">
      <alignment horizontal="center" vertical="center"/>
    </xf>
    <xf numFmtId="167" fontId="10" fillId="0" borderId="0" xfId="5" applyNumberFormat="1" applyFont="1" applyFill="1" applyBorder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vertical="center"/>
    </xf>
    <xf numFmtId="167" fontId="10" fillId="0" borderId="0" xfId="5" applyNumberFormat="1" applyFont="1" applyFill="1" applyBorder="1" applyAlignment="1">
      <alignment vertical="center"/>
    </xf>
    <xf numFmtId="167" fontId="10" fillId="0" borderId="0" xfId="5" applyNumberFormat="1" applyFont="1" applyFill="1" applyBorder="1" applyAlignment="1">
      <alignment horizontal="right" vertical="center"/>
    </xf>
    <xf numFmtId="167" fontId="10" fillId="0" borderId="0" xfId="5" applyNumberFormat="1" applyFont="1" applyFill="1" applyAlignment="1">
      <alignment horizontal="right" vertical="center"/>
    </xf>
    <xf numFmtId="167" fontId="10" fillId="0" borderId="0" xfId="5" applyNumberFormat="1" applyFont="1" applyFill="1" applyAlignment="1">
      <alignment vertical="center"/>
    </xf>
    <xf numFmtId="0" fontId="12" fillId="0" borderId="0" xfId="18" applyFont="1" applyAlignment="1">
      <alignment vertical="center"/>
    </xf>
    <xf numFmtId="0" fontId="12" fillId="0" borderId="0" xfId="18" applyFont="1" applyAlignment="1">
      <alignment horizontal="center" vertical="center"/>
    </xf>
    <xf numFmtId="37" fontId="15" fillId="0" borderId="0" xfId="0" applyNumberFormat="1" applyFont="1" applyFill="1" applyAlignment="1">
      <alignment horizontal="right" vertical="center"/>
    </xf>
    <xf numFmtId="37" fontId="5" fillId="0" borderId="0" xfId="18" applyNumberFormat="1" applyFont="1" applyAlignment="1">
      <alignment vertical="center"/>
    </xf>
    <xf numFmtId="0" fontId="5" fillId="0" borderId="0" xfId="18" applyFont="1" applyAlignment="1">
      <alignment vertical="center"/>
    </xf>
    <xf numFmtId="0" fontId="4" fillId="0" borderId="0" xfId="18" applyFont="1" applyAlignment="1">
      <alignment vertical="center"/>
    </xf>
    <xf numFmtId="0" fontId="4" fillId="0" borderId="0" xfId="18" applyFont="1" applyAlignment="1">
      <alignment horizontal="center" vertical="center"/>
    </xf>
    <xf numFmtId="165" fontId="5" fillId="0" borderId="0" xfId="7" applyNumberFormat="1" applyFont="1" applyFill="1" applyBorder="1" applyAlignment="1">
      <alignment horizontal="center" vertical="center"/>
    </xf>
    <xf numFmtId="0" fontId="4" fillId="0" borderId="0" xfId="18" applyFont="1" applyBorder="1" applyAlignment="1">
      <alignment horizontal="center" vertical="center"/>
    </xf>
    <xf numFmtId="0" fontId="12" fillId="0" borderId="0" xfId="18" applyFont="1" applyBorder="1" applyAlignment="1">
      <alignment vertical="center"/>
    </xf>
    <xf numFmtId="167" fontId="8" fillId="0" borderId="0" xfId="7" applyNumberFormat="1" applyFont="1" applyFill="1" applyBorder="1" applyAlignment="1">
      <alignment horizontal="right" vertical="center"/>
    </xf>
    <xf numFmtId="0" fontId="17" fillId="0" borderId="0" xfId="0" applyFont="1"/>
    <xf numFmtId="49" fontId="7" fillId="0" borderId="0" xfId="0" applyNumberFormat="1" applyFont="1" applyFill="1" applyBorder="1" applyAlignment="1">
      <alignment vertical="center"/>
    </xf>
    <xf numFmtId="166" fontId="5" fillId="0" borderId="0" xfId="1" applyNumberFormat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vertical="center"/>
    </xf>
    <xf numFmtId="49" fontId="12" fillId="0" borderId="0" xfId="0" applyNumberFormat="1" applyFont="1" applyFill="1" applyAlignment="1">
      <alignment vertical="center"/>
    </xf>
    <xf numFmtId="166" fontId="4" fillId="0" borderId="0" xfId="1" applyNumberFormat="1" applyFont="1" applyFill="1" applyBorder="1" applyAlignment="1">
      <alignment horizontal="right" vertical="center"/>
    </xf>
    <xf numFmtId="166" fontId="4" fillId="0" borderId="0" xfId="1" applyNumberFormat="1" applyFont="1" applyFill="1" applyBorder="1" applyAlignment="1">
      <alignment horizontal="center" vertical="center"/>
    </xf>
    <xf numFmtId="164" fontId="5" fillId="0" borderId="0" xfId="1" applyFont="1" applyFill="1" applyAlignment="1">
      <alignment horizontal="right" vertical="center"/>
    </xf>
    <xf numFmtId="49" fontId="19" fillId="0" borderId="0" xfId="0" applyNumberFormat="1" applyFont="1" applyFill="1" applyAlignment="1">
      <alignment vertical="center"/>
    </xf>
    <xf numFmtId="164" fontId="12" fillId="0" borderId="0" xfId="1" applyFont="1" applyFill="1" applyBorder="1" applyAlignment="1">
      <alignment horizontal="right" vertical="center"/>
    </xf>
    <xf numFmtId="0" fontId="12" fillId="0" borderId="0" xfId="18" applyFont="1" applyBorder="1" applyAlignment="1">
      <alignment horizontal="center" vertical="center"/>
    </xf>
    <xf numFmtId="0" fontId="12" fillId="0" borderId="1" xfId="18" applyFont="1" applyBorder="1" applyAlignment="1">
      <alignment horizontal="center" vertical="center"/>
    </xf>
    <xf numFmtId="0" fontId="12" fillId="0" borderId="1" xfId="18" applyFont="1" applyBorder="1" applyAlignment="1">
      <alignment vertical="center"/>
    </xf>
    <xf numFmtId="0" fontId="12" fillId="0" borderId="1" xfId="18" applyFont="1" applyBorder="1" applyAlignment="1">
      <alignment horizontal="right" vertical="center"/>
    </xf>
    <xf numFmtId="165" fontId="12" fillId="0" borderId="0" xfId="7" applyNumberFormat="1" applyFont="1" applyFill="1" applyBorder="1" applyAlignment="1">
      <alignment horizontal="center" vertical="center"/>
    </xf>
    <xf numFmtId="167" fontId="12" fillId="0" borderId="0" xfId="7" applyNumberFormat="1" applyFont="1" applyFill="1" applyBorder="1" applyAlignment="1">
      <alignment vertical="center"/>
    </xf>
    <xf numFmtId="0" fontId="12" fillId="0" borderId="0" xfId="7" applyFont="1" applyFill="1" applyBorder="1" applyAlignment="1">
      <alignment vertical="center"/>
    </xf>
    <xf numFmtId="167" fontId="12" fillId="0" borderId="0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center" vertical="center"/>
    </xf>
    <xf numFmtId="167" fontId="12" fillId="0" borderId="0" xfId="5" applyNumberFormat="1" applyFont="1" applyFill="1" applyBorder="1" applyAlignment="1">
      <alignment horizontal="center" vertical="center"/>
    </xf>
    <xf numFmtId="167" fontId="12" fillId="0" borderId="1" xfId="5" applyNumberFormat="1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vertical="center"/>
    </xf>
    <xf numFmtId="168" fontId="12" fillId="0" borderId="0" xfId="2" applyNumberFormat="1" applyFont="1" applyFill="1" applyBorder="1" applyAlignment="1">
      <alignment horizontal="right" vertical="center"/>
    </xf>
    <xf numFmtId="0" fontId="19" fillId="0" borderId="0" xfId="5" applyFont="1" applyFill="1" applyBorder="1" applyAlignment="1">
      <alignment vertical="center"/>
    </xf>
    <xf numFmtId="166" fontId="12" fillId="0" borderId="1" xfId="2" applyNumberFormat="1" applyFont="1" applyFill="1" applyBorder="1" applyAlignment="1">
      <alignment horizontal="right" vertical="center"/>
    </xf>
    <xf numFmtId="166" fontId="12" fillId="0" borderId="0" xfId="2" applyNumberFormat="1" applyFont="1" applyFill="1" applyBorder="1" applyAlignment="1">
      <alignment horizontal="right" vertical="center"/>
    </xf>
    <xf numFmtId="168" fontId="12" fillId="0" borderId="5" xfId="2" applyNumberFormat="1" applyFont="1" applyFill="1" applyBorder="1" applyAlignment="1">
      <alignment horizontal="right" vertical="center"/>
    </xf>
    <xf numFmtId="166" fontId="12" fillId="0" borderId="2" xfId="2" applyNumberFormat="1" applyFont="1" applyFill="1" applyBorder="1" applyAlignment="1">
      <alignment horizontal="right" vertical="center"/>
    </xf>
    <xf numFmtId="165" fontId="12" fillId="0" borderId="4" xfId="7" applyNumberFormat="1" applyFont="1" applyFill="1" applyBorder="1" applyAlignment="1">
      <alignment vertical="center"/>
    </xf>
    <xf numFmtId="166" fontId="12" fillId="0" borderId="0" xfId="1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>
      <alignment horizontal="right" vertical="center"/>
    </xf>
    <xf numFmtId="164" fontId="7" fillId="0" borderId="0" xfId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 vertical="center"/>
    </xf>
    <xf numFmtId="41" fontId="7" fillId="0" borderId="1" xfId="1" applyNumberFormat="1" applyFont="1" applyFill="1" applyBorder="1" applyAlignment="1">
      <alignment horizontal="right" vertical="center"/>
    </xf>
    <xf numFmtId="164" fontId="12" fillId="0" borderId="0" xfId="1" applyFont="1" applyFill="1" applyBorder="1" applyAlignment="1">
      <alignment vertical="center"/>
    </xf>
    <xf numFmtId="164" fontId="5" fillId="0" borderId="0" xfId="1" applyFont="1" applyFill="1" applyAlignment="1">
      <alignment vertical="center"/>
    </xf>
    <xf numFmtId="167" fontId="12" fillId="0" borderId="3" xfId="7" applyNumberFormat="1" applyFont="1" applyFill="1" applyBorder="1" applyAlignment="1">
      <alignment vertical="center"/>
    </xf>
    <xf numFmtId="166" fontId="8" fillId="0" borderId="0" xfId="1" applyNumberFormat="1" applyFont="1" applyFill="1" applyAlignment="1">
      <alignment vertical="center"/>
    </xf>
    <xf numFmtId="166" fontId="8" fillId="0" borderId="0" xfId="1" applyNumberFormat="1" applyFont="1" applyFill="1" applyAlignment="1">
      <alignment horizontal="center" vertical="center"/>
    </xf>
    <xf numFmtId="166" fontId="8" fillId="0" borderId="0" xfId="1" applyNumberFormat="1" applyFont="1" applyFill="1" applyAlignment="1">
      <alignment horizontal="right" vertical="center"/>
    </xf>
    <xf numFmtId="167" fontId="12" fillId="0" borderId="3" xfId="7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Alignment="1">
      <alignment vertical="center"/>
    </xf>
    <xf numFmtId="166" fontId="7" fillId="0" borderId="1" xfId="1" applyNumberFormat="1" applyFont="1" applyFill="1" applyBorder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Border="1" applyAlignment="1">
      <alignment horizontal="right" vertical="center"/>
    </xf>
    <xf numFmtId="49" fontId="7" fillId="0" borderId="0" xfId="0" applyNumberFormat="1" applyFont="1" applyFill="1" applyAlignment="1">
      <alignment horizontal="right" vertical="center"/>
    </xf>
    <xf numFmtId="49" fontId="7" fillId="0" borderId="0" xfId="6" applyNumberFormat="1" applyFont="1" applyFill="1" applyAlignment="1">
      <alignment vertical="center"/>
    </xf>
    <xf numFmtId="41" fontId="7" fillId="0" borderId="0" xfId="0" applyNumberFormat="1" applyFont="1" applyFill="1" applyAlignment="1">
      <alignment vertical="center"/>
    </xf>
    <xf numFmtId="165" fontId="7" fillId="0" borderId="0" xfId="0" applyNumberFormat="1" applyFont="1" applyFill="1" applyBorder="1" applyAlignment="1">
      <alignment vertical="center"/>
    </xf>
    <xf numFmtId="41" fontId="7" fillId="0" borderId="1" xfId="0" applyNumberFormat="1" applyFont="1" applyFill="1" applyBorder="1" applyAlignment="1">
      <alignment vertical="center"/>
    </xf>
    <xf numFmtId="49" fontId="18" fillId="0" borderId="0" xfId="0" applyNumberFormat="1" applyFont="1" applyFill="1" applyAlignment="1">
      <alignment vertical="center"/>
    </xf>
    <xf numFmtId="49" fontId="18" fillId="0" borderId="0" xfId="0" applyNumberFormat="1" applyFont="1" applyFill="1" applyAlignment="1">
      <alignment horizontal="right" vertical="center"/>
    </xf>
    <xf numFmtId="165" fontId="18" fillId="0" borderId="0" xfId="0" applyNumberFormat="1" applyFont="1" applyFill="1" applyBorder="1" applyAlignment="1">
      <alignment vertical="center"/>
    </xf>
    <xf numFmtId="41" fontId="18" fillId="0" borderId="0" xfId="0" applyNumberFormat="1" applyFont="1" applyFill="1" applyAlignment="1">
      <alignment vertical="center"/>
    </xf>
    <xf numFmtId="49" fontId="18" fillId="0" borderId="0" xfId="0" applyNumberFormat="1" applyFont="1" applyFill="1" applyBorder="1" applyAlignment="1">
      <alignment horizontal="center" vertical="center"/>
    </xf>
    <xf numFmtId="166" fontId="7" fillId="0" borderId="0" xfId="0" applyNumberFormat="1" applyFont="1" applyFill="1" applyAlignment="1">
      <alignment vertical="center"/>
    </xf>
    <xf numFmtId="166" fontId="7" fillId="0" borderId="1" xfId="0" applyNumberFormat="1" applyFont="1" applyFill="1" applyBorder="1" applyAlignment="1">
      <alignment vertical="center"/>
    </xf>
    <xf numFmtId="165" fontId="18" fillId="0" borderId="0" xfId="0" applyNumberFormat="1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166" fontId="7" fillId="0" borderId="0" xfId="1" applyNumberFormat="1" applyFont="1" applyFill="1" applyAlignment="1">
      <alignment horizontal="right" vertical="center"/>
    </xf>
    <xf numFmtId="164" fontId="7" fillId="0" borderId="1" xfId="1" applyFont="1" applyFill="1" applyBorder="1" applyAlignment="1">
      <alignment vertical="center"/>
    </xf>
    <xf numFmtId="166" fontId="7" fillId="0" borderId="2" xfId="0" applyNumberFormat="1" applyFont="1" applyFill="1" applyBorder="1" applyAlignment="1">
      <alignment vertical="center"/>
    </xf>
    <xf numFmtId="166" fontId="18" fillId="0" borderId="0" xfId="0" applyNumberFormat="1" applyFont="1" applyFill="1" applyBorder="1" applyAlignment="1">
      <alignment vertical="center"/>
    </xf>
    <xf numFmtId="43" fontId="7" fillId="0" borderId="0" xfId="0" applyNumberFormat="1" applyFont="1" applyFill="1" applyAlignment="1">
      <alignment vertical="center"/>
    </xf>
    <xf numFmtId="165" fontId="7" fillId="0" borderId="0" xfId="0" applyNumberFormat="1" applyFont="1" applyFill="1" applyAlignment="1">
      <alignment horizontal="center" vertical="center"/>
    </xf>
    <xf numFmtId="164" fontId="7" fillId="0" borderId="2" xfId="1" applyFont="1" applyFill="1" applyBorder="1" applyAlignment="1">
      <alignment vertical="center"/>
    </xf>
    <xf numFmtId="164" fontId="18" fillId="0" borderId="0" xfId="1" applyFont="1" applyFill="1" applyBorder="1" applyAlignment="1">
      <alignment vertical="center"/>
    </xf>
    <xf numFmtId="166" fontId="20" fillId="0" borderId="0" xfId="1" applyNumberFormat="1" applyFont="1" applyFill="1" applyBorder="1" applyAlignment="1">
      <alignment horizontal="right" vertical="center"/>
    </xf>
    <xf numFmtId="166" fontId="20" fillId="0" borderId="0" xfId="1" applyNumberFormat="1" applyFont="1" applyFill="1" applyBorder="1" applyAlignment="1">
      <alignment vertical="center"/>
    </xf>
    <xf numFmtId="0" fontId="23" fillId="0" borderId="0" xfId="0" applyFont="1" applyAlignment="1">
      <alignment vertical="center"/>
    </xf>
    <xf numFmtId="166" fontId="20" fillId="0" borderId="0" xfId="1" applyNumberFormat="1" applyFont="1" applyFill="1" applyBorder="1" applyAlignment="1">
      <alignment horizontal="center" vertical="center"/>
    </xf>
    <xf numFmtId="166" fontId="20" fillId="0" borderId="1" xfId="1" applyNumberFormat="1" applyFont="1" applyFill="1" applyBorder="1" applyAlignment="1">
      <alignment horizontal="right" vertical="center"/>
    </xf>
    <xf numFmtId="166" fontId="22" fillId="0" borderId="1" xfId="1" applyNumberFormat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>
      <alignment vertical="center"/>
    </xf>
    <xf numFmtId="166" fontId="7" fillId="0" borderId="1" xfId="1" applyNumberFormat="1" applyFont="1" applyFill="1" applyBorder="1" applyAlignment="1">
      <alignment vertical="center"/>
    </xf>
    <xf numFmtId="166" fontId="18" fillId="0" borderId="1" xfId="1" applyNumberFormat="1" applyFont="1" applyFill="1" applyBorder="1" applyAlignment="1">
      <alignment vertical="center"/>
    </xf>
    <xf numFmtId="166" fontId="18" fillId="0" borderId="0" xfId="1" applyNumberFormat="1" applyFont="1" applyFill="1" applyBorder="1" applyAlignment="1">
      <alignment vertical="center"/>
    </xf>
    <xf numFmtId="166" fontId="18" fillId="0" borderId="1" xfId="1" applyNumberFormat="1" applyFont="1" applyFill="1" applyBorder="1" applyAlignment="1">
      <alignment horizontal="right" vertical="center"/>
    </xf>
    <xf numFmtId="166" fontId="18" fillId="0" borderId="0" xfId="1" applyNumberFormat="1" applyFont="1" applyFill="1" applyBorder="1" applyAlignment="1">
      <alignment horizontal="right" vertical="center"/>
    </xf>
    <xf numFmtId="166" fontId="7" fillId="0" borderId="2" xfId="1" applyNumberFormat="1" applyFont="1" applyFill="1" applyBorder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right" vertical="center"/>
    </xf>
    <xf numFmtId="49" fontId="18" fillId="0" borderId="0" xfId="0" applyNumberFormat="1" applyFont="1" applyAlignment="1">
      <alignment vertical="center"/>
    </xf>
    <xf numFmtId="49" fontId="7" fillId="0" borderId="0" xfId="6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49" fontId="18" fillId="0" borderId="0" xfId="0" applyNumberFormat="1" applyFont="1" applyAlignment="1">
      <alignment horizontal="right" vertical="center"/>
    </xf>
    <xf numFmtId="49" fontId="18" fillId="0" borderId="0" xfId="0" applyNumberFormat="1" applyFont="1" applyAlignment="1">
      <alignment horizontal="center" vertical="center"/>
    </xf>
    <xf numFmtId="165" fontId="7" fillId="0" borderId="1" xfId="0" applyNumberFormat="1" applyFont="1" applyBorder="1" applyAlignment="1">
      <alignment horizontal="right" vertical="center"/>
    </xf>
    <xf numFmtId="165" fontId="7" fillId="0" borderId="1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left" vertical="center"/>
    </xf>
    <xf numFmtId="165" fontId="7" fillId="0" borderId="1" xfId="0" quotePrefix="1" applyNumberFormat="1" applyFont="1" applyBorder="1" applyAlignment="1">
      <alignment horizontal="right" vertical="center"/>
    </xf>
    <xf numFmtId="165" fontId="7" fillId="0" borderId="2" xfId="0" applyNumberFormat="1" applyFont="1" applyBorder="1" applyAlignment="1">
      <alignment horizontal="right"/>
    </xf>
    <xf numFmtId="49" fontId="10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right" vertical="center"/>
    </xf>
    <xf numFmtId="166" fontId="7" fillId="0" borderId="3" xfId="1" applyNumberFormat="1" applyFont="1" applyFill="1" applyBorder="1" applyAlignment="1">
      <alignment horizontal="right"/>
    </xf>
    <xf numFmtId="166" fontId="7" fillId="0" borderId="0" xfId="1" applyNumberFormat="1" applyFont="1" applyFill="1" applyBorder="1" applyAlignment="1">
      <alignment horizontal="right"/>
    </xf>
    <xf numFmtId="166" fontId="7" fillId="0" borderId="1" xfId="1" applyNumberFormat="1" applyFont="1" applyFill="1" applyBorder="1" applyAlignment="1">
      <alignment horizontal="right"/>
    </xf>
    <xf numFmtId="49" fontId="7" fillId="0" borderId="0" xfId="0" applyNumberFormat="1" applyFont="1"/>
    <xf numFmtId="49" fontId="12" fillId="0" borderId="0" xfId="0" applyNumberFormat="1" applyFont="1" applyAlignment="1">
      <alignment vertical="center"/>
    </xf>
    <xf numFmtId="165" fontId="7" fillId="0" borderId="2" xfId="0" applyNumberFormat="1" applyFont="1" applyBorder="1" applyAlignment="1">
      <alignment vertical="center"/>
    </xf>
    <xf numFmtId="165" fontId="7" fillId="0" borderId="0" xfId="0" applyNumberFormat="1" applyFont="1" applyAlignment="1">
      <alignment vertical="center"/>
    </xf>
    <xf numFmtId="165" fontId="7" fillId="0" borderId="1" xfId="0" applyNumberFormat="1" applyFont="1" applyBorder="1" applyAlignment="1">
      <alignment vertical="center"/>
    </xf>
    <xf numFmtId="165" fontId="7" fillId="0" borderId="1" xfId="0" applyNumberFormat="1" applyFont="1" applyBorder="1"/>
    <xf numFmtId="165" fontId="7" fillId="0" borderId="0" xfId="0" applyNumberFormat="1" applyFont="1"/>
    <xf numFmtId="49" fontId="7" fillId="0" borderId="0" xfId="0" applyNumberFormat="1" applyFont="1" applyAlignment="1">
      <alignment horizontal="right"/>
    </xf>
    <xf numFmtId="165" fontId="7" fillId="0" borderId="2" xfId="0" applyNumberFormat="1" applyFont="1" applyBorder="1"/>
    <xf numFmtId="166" fontId="7" fillId="0" borderId="1" xfId="1" applyNumberFormat="1" applyFont="1" applyFill="1" applyBorder="1" applyAlignment="1">
      <alignment horizontal="center" vertical="center"/>
    </xf>
    <xf numFmtId="166" fontId="7" fillId="0" borderId="0" xfId="1" applyNumberFormat="1" applyFont="1" applyFill="1" applyAlignment="1">
      <alignment vertical="center"/>
    </xf>
    <xf numFmtId="164" fontId="7" fillId="0" borderId="0" xfId="1" applyNumberFormat="1" applyFont="1" applyFill="1" applyAlignment="1">
      <alignment vertical="center"/>
    </xf>
    <xf numFmtId="166" fontId="7" fillId="0" borderId="0" xfId="10" applyNumberFormat="1" applyFont="1" applyFill="1" applyBorder="1" applyAlignment="1">
      <alignment vertical="center"/>
    </xf>
    <xf numFmtId="166" fontId="7" fillId="0" borderId="1" xfId="9" applyNumberFormat="1" applyFont="1" applyFill="1" applyBorder="1" applyAlignment="1">
      <alignment horizontal="right" vertical="center"/>
    </xf>
    <xf numFmtId="166" fontId="18" fillId="0" borderId="0" xfId="5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49" fontId="20" fillId="0" borderId="0" xfId="0" applyNumberFormat="1" applyFont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0" xfId="0" applyNumberFormat="1" applyFont="1" applyAlignment="1">
      <alignment vertical="center"/>
    </xf>
    <xf numFmtId="49" fontId="22" fillId="0" borderId="0" xfId="0" applyNumberFormat="1" applyFont="1" applyAlignment="1">
      <alignment horizontal="center" vertical="center"/>
    </xf>
    <xf numFmtId="49" fontId="22" fillId="0" borderId="0" xfId="0" applyNumberFormat="1" applyFont="1" applyAlignment="1">
      <alignment horizontal="right" vertical="center"/>
    </xf>
    <xf numFmtId="49" fontId="22" fillId="0" borderId="0" xfId="0" applyNumberFormat="1" applyFont="1" applyAlignment="1">
      <alignment vertical="center"/>
    </xf>
    <xf numFmtId="49" fontId="19" fillId="0" borderId="0" xfId="0" applyNumberFormat="1" applyFont="1" applyAlignment="1">
      <alignment vertical="center"/>
    </xf>
    <xf numFmtId="49" fontId="20" fillId="0" borderId="0" xfId="6" applyNumberFormat="1" applyFont="1" applyAlignment="1">
      <alignment vertical="center"/>
    </xf>
    <xf numFmtId="49" fontId="20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vertical="center"/>
    </xf>
    <xf numFmtId="49" fontId="24" fillId="0" borderId="0" xfId="0" applyNumberFormat="1" applyFont="1" applyAlignment="1">
      <alignment vertical="center"/>
    </xf>
    <xf numFmtId="0" fontId="5" fillId="0" borderId="0" xfId="7" applyFont="1" applyAlignment="1">
      <alignment vertical="center"/>
    </xf>
    <xf numFmtId="0" fontId="7" fillId="0" borderId="0" xfId="7" applyFont="1" applyAlignment="1">
      <alignment horizontal="left" vertical="center"/>
    </xf>
    <xf numFmtId="0" fontId="7" fillId="0" borderId="0" xfId="7" applyFont="1" applyAlignment="1">
      <alignment horizontal="left" vertical="center" indent="3"/>
    </xf>
    <xf numFmtId="49" fontId="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7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quotePrefix="1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horizontal="left" vertical="center"/>
    </xf>
    <xf numFmtId="49" fontId="7" fillId="0" borderId="1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165" fontId="4" fillId="0" borderId="0" xfId="7" applyNumberFormat="1" applyFont="1" applyFill="1" applyBorder="1" applyAlignment="1">
      <alignment horizontal="center" vertical="center"/>
    </xf>
    <xf numFmtId="167" fontId="10" fillId="0" borderId="1" xfId="5" applyNumberFormat="1" applyFont="1" applyFill="1" applyBorder="1" applyAlignment="1">
      <alignment horizontal="center" vertical="center"/>
    </xf>
    <xf numFmtId="167" fontId="10" fillId="0" borderId="0" xfId="5" applyNumberFormat="1" applyFont="1" applyFill="1" applyBorder="1" applyAlignment="1">
      <alignment horizontal="center" vertical="center"/>
    </xf>
    <xf numFmtId="0" fontId="8" fillId="0" borderId="0" xfId="7" applyFont="1" applyFill="1" applyAlignment="1">
      <alignment horizontal="center" vertical="center"/>
    </xf>
    <xf numFmtId="0" fontId="4" fillId="0" borderId="0" xfId="7" applyFont="1" applyFill="1" applyBorder="1" applyAlignment="1">
      <alignment horizontal="center" vertical="center"/>
    </xf>
    <xf numFmtId="167" fontId="12" fillId="0" borderId="3" xfId="7" applyNumberFormat="1" applyFont="1" applyFill="1" applyBorder="1" applyAlignment="1">
      <alignment horizontal="center" vertical="center"/>
    </xf>
    <xf numFmtId="165" fontId="12" fillId="0" borderId="3" xfId="7" applyNumberFormat="1" applyFont="1" applyFill="1" applyBorder="1" applyAlignment="1">
      <alignment horizontal="center" vertical="center"/>
    </xf>
    <xf numFmtId="0" fontId="5" fillId="0" borderId="0" xfId="18" quotePrefix="1" applyFont="1" applyAlignment="1">
      <alignment horizontal="center" vertical="center"/>
    </xf>
    <xf numFmtId="37" fontId="4" fillId="0" borderId="0" xfId="18" applyNumberFormat="1" applyFont="1" applyAlignment="1">
      <alignment horizontal="center" vertical="center"/>
    </xf>
    <xf numFmtId="0" fontId="4" fillId="0" borderId="0" xfId="18" applyFont="1" applyAlignment="1">
      <alignment horizontal="center" vertical="center"/>
    </xf>
    <xf numFmtId="0" fontId="12" fillId="0" borderId="1" xfId="18" applyFont="1" applyBorder="1" applyAlignment="1">
      <alignment horizontal="center" vertical="center"/>
    </xf>
    <xf numFmtId="165" fontId="12" fillId="0" borderId="3" xfId="7" applyNumberFormat="1" applyFont="1" applyFill="1" applyBorder="1" applyAlignment="1">
      <alignment horizontal="center" vertical="top"/>
    </xf>
    <xf numFmtId="0" fontId="12" fillId="0" borderId="3" xfId="18" applyFont="1" applyBorder="1" applyAlignment="1">
      <alignment horizontal="center" vertical="center"/>
    </xf>
    <xf numFmtId="0" fontId="7" fillId="0" borderId="0" xfId="7" applyFont="1" applyAlignment="1">
      <alignment horizontal="left" vertical="center"/>
    </xf>
    <xf numFmtId="49" fontId="5" fillId="0" borderId="0" xfId="0" quotePrefix="1" applyNumberFormat="1" applyFont="1" applyAlignment="1">
      <alignment horizontal="center" vertical="center"/>
    </xf>
    <xf numFmtId="49" fontId="20" fillId="0" borderId="1" xfId="0" applyNumberFormat="1" applyFont="1" applyBorder="1" applyAlignment="1">
      <alignment horizontal="right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0" xfId="0" applyNumberFormat="1" applyFont="1" applyAlignment="1">
      <alignment horizontal="left" vertical="center"/>
    </xf>
  </cellXfs>
  <cellStyles count="20">
    <cellStyle name="Comma 2" xfId="2" xr:uid="{00000000-0005-0000-0000-000001000000}"/>
    <cellStyle name="Comma 2 2" xfId="10" xr:uid="{00000000-0005-0000-0000-000002000000}"/>
    <cellStyle name="Comma 2 6" xfId="11" xr:uid="{00000000-0005-0000-0000-000003000000}"/>
    <cellStyle name="Comma 23" xfId="12" xr:uid="{00000000-0005-0000-0000-000004000000}"/>
    <cellStyle name="Comma 3 2 3" xfId="13" xr:uid="{00000000-0005-0000-0000-000005000000}"/>
    <cellStyle name="Comma 4" xfId="19" xr:uid="{00000000-0005-0000-0000-000006000000}"/>
    <cellStyle name="Comma 94" xfId="8" xr:uid="{00000000-0005-0000-0000-000007000000}"/>
    <cellStyle name="Normal 110" xfId="14" xr:uid="{00000000-0005-0000-0000-000009000000}"/>
    <cellStyle name="Normal 111" xfId="3" xr:uid="{00000000-0005-0000-0000-00000A000000}"/>
    <cellStyle name="Normal 111 2" xfId="7" xr:uid="{00000000-0005-0000-0000-00000B000000}"/>
    <cellStyle name="Normal 2" xfId="4" xr:uid="{00000000-0005-0000-0000-00000C000000}"/>
    <cellStyle name="Normal 2 2" xfId="9" xr:uid="{00000000-0005-0000-0000-00000D000000}"/>
    <cellStyle name="Normal 30" xfId="15" xr:uid="{00000000-0005-0000-0000-00000E000000}"/>
    <cellStyle name="Normal_SCSE-A126" xfId="18" xr:uid="{00000000-0005-0000-0000-00000F000000}"/>
    <cellStyle name="Normal_T-59-Q1" xfId="5" xr:uid="{00000000-0005-0000-0000-000010000000}"/>
    <cellStyle name="Normal_T-87-Q3" xfId="6" xr:uid="{00000000-0005-0000-0000-000011000000}"/>
    <cellStyle name="Percent 2" xfId="16" xr:uid="{00000000-0005-0000-0000-000012000000}"/>
    <cellStyle name="Percent 3" xfId="17" xr:uid="{00000000-0005-0000-0000-000013000000}"/>
    <cellStyle name="จุลภาค" xfId="1" builtinId="3"/>
    <cellStyle name="ปกติ" xfId="0" builtinId="0"/>
  </cellStyles>
  <dxfs count="0"/>
  <tableStyles count="0" defaultTableStyle="TableStyleMedium9" defaultPivotStyle="PivotStyleLight16"/>
  <colors>
    <mruColors>
      <color rgb="FFF53D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styles" Target="style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sharedStrings" Target="sharedStrings.xml"/><Relationship Id="rId8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g001\vol1\ACCOUNT\JICK\MSG\CONS7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Documents%20and%20Settings/user/Local%20Settings/Temporary%20Internet%20Files/OLK1C8/Fomular%20Batch%20Mixing%20&amp;%20Molten%20Glass%20Plant%20AB&amp;C.xls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piyanuch/Documents/OceanGlass%20PCL/2014/Auditor%20(external)_2014/YE'2013/Users/surachet/AppData/Local/Microsoft/Windows/Temporary%20Internet%20Files/Content.Outlook/B1MKM9VS/Final_BudgetingTemplate_2014_Finance%20%20Corp%20Plan%20(3).xlsx?26CF4129" TargetMode="External"/><Relationship Id="rId1" Type="http://schemas.openxmlformats.org/officeDocument/2006/relationships/externalLinkPath" Target="file:///\\26CF4129\Final_BudgetingTemplate_2014_Finance%20%20Corp%20Plan%20(3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99F9BA4\Final_BudgetingTemplate_2014_Finance%20%20Corp%20Plan%20(3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d/OCEAN%20GLASS/WP-Ple/OCG/WP_12.31.08/Ocean_Q1'08/D1_Q3'06/data17%20-%20&#3617;&#3640;&#3585;/Q3/working%20paper%20cash%20flow%20PPM%200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d\OCEAN%20GLASS\WP-Ple\OCG\WP_12.31.08\Ocean_Q1'08\D1_Q3'06\data17%20-%20&#3617;&#3640;&#3585;\Q3\working%20paper%20cash%20flow%20PPM%200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Report_RBT\_INV_Dtac_CN1_2007(Update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d/OCEAN%20GLASS/WP-Ple/OCG/WP_12.31.08/Ocean_Q1'08/Documents%20and%20Settings/plimsirisettakul/My%20Documents/My%20document/N&amp;N/2003/Profit%20or%20loss%20sheet_2002/(NEW)OCT%20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d\OCEAN%20GLASS\WP-Ple\OCG\WP_12.31.08\Ocean_Q1'08\Documents%20and%20Settings\plimsirisettakul\My%20Documents\My%20document\N&amp;N\2003\Profit%20or%20loss%20sheet_2002\(NEW)OCT%20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d\OCEAN%20GLASS\WP-Ple\OCG\WP_12.31.08\Ocean_Q1'08\D1_Q3'06\D1_Q3'06\cash%20company\BKK\Diana_Group\DIANA_Q2'06\NFC\Documents%20and%20Settings\Administrator\Desktop\data17%20-%20&#3617;&#3640;&#3585;\Q3\working%20paper%20cash%20flow%20PP" TargetMode="External"/></Relationships>
</file>

<file path=xl/externalLinks/_rels/externalLink19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dd/OCEAN%20GLASS/WP-Ple/OCG/WP_12.31.08/Ocean_Q1'08/D1_Q3'06/D1_Q3'06/cash%20company/BKK/Diana_Group/DIANA_Q2'06/NFC/Documents%20and%20Settings/Administrator/Desktop/data17%20-%20&#3617;&#3640;&#3585;/Q3/working%20paper%20cash%20flow%20PP?656F88DC" TargetMode="External"/><Relationship Id="rId1" Type="http://schemas.openxmlformats.org/officeDocument/2006/relationships/externalLinkPath" Target="file:///\\656F88DC\working%20paper%20cash%20flow%20PP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TCR\Q3\rq3_0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piyanuch/Documents/OceanGlass%20PCL/2014/Auditor%20(external)_2014/YE'2013/Data1/Business%20Plan/Business%20Plan%202012/PM&amp;Downtime%20Time/Copy%20of%20WO_Quick%20Report(BM)%20Jan-July%202011%20(2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Data1/Business%20Plan/Business%20Plan%202012/PM&amp;Downtime%20Time/Copy%20of%20WO_Quick%20Report(BM)%20Jan-July%202011%20(2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3\c\Accounting\Fix%20asset\Year2000\FIX11-200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&#3591;&#3634;&#3609;&#3610;&#3633;&#3597;&#3594;&#3637;%20CN1\CN1_GL_2548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ERATORS01\SharedDocs\Documents%20and%20Settings\user\My%20Documents\CDC\working%20paper%2012.31.04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all/job/Oceanglass/2010/OCE_WP_03.31.09/Detail/P'Dang/M3_Var_201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all\job\Oceanglass\2010\OCE_WP_03.31.09\Detail\P'Dang\M3_Var_201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-Audit/Audit-Paper%20-%20&#3613;&#3656;&#3634;&#3618;%206/&#3652;&#3615;&#3621;&#3660;&#3626;&#3635;&#3619;&#3629;&#3591;&#3611;&#3637;%202564/OCEAN%20GLASS%20PUBLIC%20COMPANY%20LIMITED_EQ1_2021-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reekul\LOCALS~1\Temp\rq1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_%20Solution%20&amp;%20Service%20&amp;%20CN1\_%20&#3591;&#3610;&#3585;&#3634;&#3619;&#3648;&#3591;&#3636;&#3609;%20Solution\2550%20%20&#3591;&#3610;&#3607;&#3604;&#3621;&#3629;&#3591;%20-%20Soluti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d\OCEAN%20GLASS\WP-Ple\OCG\WP_12.31.08\Ocean_Q1'08\data17%20-%20&#3617;&#3640;&#3585;\Q3\working%20paper%20cash%20flow%20PPM%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d/OCEAN%20GLASS/WP-Ple/OCG/WP_12.31.08/Ocean_Q1'08/data17%20-%20&#3617;&#3640;&#3585;/Q3/working%20paper%20cash%20flow%20PPM%200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tomanee\My%20Documents\Tu\1\WINDOWS\Desktop\a\SNF%20_TOPQ301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piyanuch/Documents/OceanGlass%20PCL/2014/Auditor%20(external)_2014/YE'2013/Documents%20and%20Settings/user/Local%20Settings/Temporary%20Internet%20Files/OLK1C8/Fomular%20Batch%20Mixing%20&amp;%20Molten%20Glass%20Plant%20AB&amp;C.xls?F936FB1C" TargetMode="External"/><Relationship Id="rId1" Type="http://schemas.openxmlformats.org/officeDocument/2006/relationships/externalLinkPath" Target="file:///\\F936FB1C\Fomular%20Batch%20Mixing%20&amp;%20Molten%20Glass%20Plant%20AB&amp;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-BAHT"/>
      <sheetName val="#REF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10000000</v>
          </cell>
          <cell r="L2">
            <v>52000001</v>
          </cell>
          <cell r="T2" t="str">
            <v>Marketing</v>
          </cell>
          <cell r="U2" t="str">
            <v>Ocean-Professional</v>
          </cell>
          <cell r="W2">
            <v>10040000</v>
          </cell>
          <cell r="Y2">
            <v>6119000</v>
          </cell>
          <cell r="AD2">
            <v>6116040</v>
          </cell>
        </row>
        <row r="3">
          <cell r="A3">
            <v>10020100</v>
          </cell>
          <cell r="L3">
            <v>52000002</v>
          </cell>
          <cell r="T3" t="str">
            <v>IT</v>
          </cell>
          <cell r="U3" t="str">
            <v>Ocean-Retail</v>
          </cell>
          <cell r="W3">
            <v>10040100</v>
          </cell>
          <cell r="Y3">
            <v>6119010</v>
          </cell>
          <cell r="AD3">
            <v>6116050</v>
          </cell>
        </row>
        <row r="4">
          <cell r="A4">
            <v>10020200</v>
          </cell>
          <cell r="L4">
            <v>52000003</v>
          </cell>
          <cell r="T4" t="str">
            <v>CCD</v>
          </cell>
          <cell r="U4" t="str">
            <v>Lucaris</v>
          </cell>
          <cell r="W4">
            <v>10040200</v>
          </cell>
          <cell r="Y4">
            <v>6119030</v>
          </cell>
          <cell r="AD4">
            <v>6117000</v>
          </cell>
        </row>
        <row r="5">
          <cell r="A5">
            <v>10020300</v>
          </cell>
          <cell r="L5">
            <v>52000004</v>
          </cell>
          <cell r="T5" t="str">
            <v>Brand</v>
          </cell>
          <cell r="U5" t="str">
            <v>EX3, China</v>
          </cell>
          <cell r="W5">
            <v>10040300</v>
          </cell>
          <cell r="Y5">
            <v>6123050</v>
          </cell>
          <cell r="AD5">
            <v>6117010</v>
          </cell>
        </row>
        <row r="6">
          <cell r="A6">
            <v>10030100</v>
          </cell>
          <cell r="L6">
            <v>52000005</v>
          </cell>
          <cell r="T6" t="str">
            <v>Acc&amp;Fin</v>
          </cell>
          <cell r="U6" t="str">
            <v>Research</v>
          </cell>
          <cell r="W6">
            <v>10040400</v>
          </cell>
          <cell r="Y6">
            <v>7013000</v>
          </cell>
          <cell r="AD6">
            <v>6118000</v>
          </cell>
        </row>
        <row r="7">
          <cell r="A7">
            <v>10030200</v>
          </cell>
          <cell r="L7">
            <v>52000006</v>
          </cell>
          <cell r="T7" t="str">
            <v>Shipping</v>
          </cell>
          <cell r="U7" t="str">
            <v>IT</v>
          </cell>
          <cell r="W7">
            <v>10040401</v>
          </cell>
          <cell r="Y7">
            <v>7020050</v>
          </cell>
          <cell r="AD7">
            <v>6118010</v>
          </cell>
        </row>
        <row r="8">
          <cell r="A8">
            <v>10040000</v>
          </cell>
          <cell r="L8">
            <v>52000007</v>
          </cell>
          <cell r="T8" t="str">
            <v>SCM</v>
          </cell>
          <cell r="W8">
            <v>10040402</v>
          </cell>
          <cell r="AD8">
            <v>6118020</v>
          </cell>
        </row>
        <row r="9">
          <cell r="A9">
            <v>10040100</v>
          </cell>
          <cell r="L9">
            <v>52000008</v>
          </cell>
          <cell r="T9" t="str">
            <v>Admin</v>
          </cell>
          <cell r="W9">
            <v>11010101</v>
          </cell>
          <cell r="AD9">
            <v>6118030</v>
          </cell>
        </row>
        <row r="10">
          <cell r="A10">
            <v>10040200</v>
          </cell>
          <cell r="L10">
            <v>52000009</v>
          </cell>
          <cell r="AD10">
            <v>6121060</v>
          </cell>
        </row>
        <row r="11">
          <cell r="A11">
            <v>10040300</v>
          </cell>
          <cell r="L11">
            <v>52000010</v>
          </cell>
          <cell r="AD11">
            <v>6122000</v>
          </cell>
        </row>
        <row r="12">
          <cell r="A12">
            <v>10040400</v>
          </cell>
          <cell r="L12">
            <v>52000011</v>
          </cell>
          <cell r="AD12">
            <v>6122010</v>
          </cell>
        </row>
        <row r="13">
          <cell r="A13">
            <v>10040401</v>
          </cell>
          <cell r="L13">
            <v>52000012</v>
          </cell>
          <cell r="AD13">
            <v>6123030</v>
          </cell>
        </row>
        <row r="14">
          <cell r="A14">
            <v>10040402</v>
          </cell>
          <cell r="L14">
            <v>61100001</v>
          </cell>
          <cell r="AD14">
            <v>6123060</v>
          </cell>
        </row>
        <row r="15">
          <cell r="A15">
            <v>11090000</v>
          </cell>
          <cell r="L15">
            <v>61100002</v>
          </cell>
          <cell r="AD15">
            <v>6123140</v>
          </cell>
        </row>
        <row r="16">
          <cell r="A16">
            <v>11090001</v>
          </cell>
          <cell r="L16">
            <v>61100003</v>
          </cell>
          <cell r="AD16">
            <v>6132000</v>
          </cell>
        </row>
        <row r="17">
          <cell r="A17" t="str">
            <v>Shanghai</v>
          </cell>
          <cell r="L17">
            <v>61100004</v>
          </cell>
          <cell r="AD17">
            <v>6132010</v>
          </cell>
        </row>
        <row r="18">
          <cell r="A18">
            <v>10050000</v>
          </cell>
          <cell r="L18">
            <v>61100005</v>
          </cell>
          <cell r="AD18">
            <v>6132020</v>
          </cell>
        </row>
        <row r="19">
          <cell r="A19">
            <v>10050100</v>
          </cell>
          <cell r="L19">
            <v>62100001</v>
          </cell>
          <cell r="AD19">
            <v>6132030</v>
          </cell>
        </row>
        <row r="20">
          <cell r="A20">
            <v>10050200</v>
          </cell>
          <cell r="L20">
            <v>62100002</v>
          </cell>
          <cell r="AD20">
            <v>6132040</v>
          </cell>
        </row>
        <row r="21">
          <cell r="A21">
            <v>10050300</v>
          </cell>
          <cell r="L21">
            <v>62100003</v>
          </cell>
          <cell r="AD21">
            <v>6132050</v>
          </cell>
        </row>
        <row r="22">
          <cell r="A22">
            <v>10010000</v>
          </cell>
          <cell r="L22">
            <v>62100004</v>
          </cell>
          <cell r="AD22">
            <v>6132060</v>
          </cell>
        </row>
        <row r="23">
          <cell r="A23">
            <v>10010101</v>
          </cell>
          <cell r="L23">
            <v>63100001</v>
          </cell>
          <cell r="AD23">
            <v>6132070</v>
          </cell>
        </row>
        <row r="24">
          <cell r="A24">
            <v>10010102</v>
          </cell>
          <cell r="L24">
            <v>63100002</v>
          </cell>
          <cell r="AD24">
            <v>6132120</v>
          </cell>
        </row>
        <row r="25">
          <cell r="A25">
            <v>10010201</v>
          </cell>
          <cell r="L25">
            <v>63100003</v>
          </cell>
          <cell r="AD25">
            <v>6132130</v>
          </cell>
        </row>
        <row r="26">
          <cell r="A26" t="str">
            <v>Shanghai</v>
          </cell>
          <cell r="L26">
            <v>63100004</v>
          </cell>
          <cell r="AD26">
            <v>6216010</v>
          </cell>
        </row>
        <row r="27">
          <cell r="A27">
            <v>10010301</v>
          </cell>
          <cell r="L27">
            <v>63100005</v>
          </cell>
          <cell r="AD27">
            <v>6216020</v>
          </cell>
        </row>
        <row r="28">
          <cell r="A28">
            <v>10010401</v>
          </cell>
          <cell r="L28">
            <v>63100006</v>
          </cell>
          <cell r="AD28" t="str">
            <v>6223000</v>
          </cell>
        </row>
        <row r="29">
          <cell r="A29">
            <v>10010501</v>
          </cell>
          <cell r="L29">
            <v>63100007</v>
          </cell>
          <cell r="AD29">
            <v>6216040</v>
          </cell>
        </row>
        <row r="30">
          <cell r="A30">
            <v>11000000</v>
          </cell>
          <cell r="L30">
            <v>63100008</v>
          </cell>
          <cell r="AD30">
            <v>6216050</v>
          </cell>
        </row>
        <row r="31">
          <cell r="A31">
            <v>11010101</v>
          </cell>
          <cell r="L31">
            <v>63100009</v>
          </cell>
          <cell r="AD31">
            <v>6217000</v>
          </cell>
        </row>
        <row r="32">
          <cell r="A32">
            <v>11010102</v>
          </cell>
          <cell r="L32">
            <v>63100010</v>
          </cell>
          <cell r="AD32">
            <v>6217010</v>
          </cell>
        </row>
        <row r="33">
          <cell r="A33">
            <v>11010103</v>
          </cell>
          <cell r="L33">
            <v>63100011</v>
          </cell>
          <cell r="AD33">
            <v>6219000</v>
          </cell>
        </row>
        <row r="34">
          <cell r="A34">
            <v>11010201</v>
          </cell>
          <cell r="L34">
            <v>63100012</v>
          </cell>
          <cell r="AD34">
            <v>6219010</v>
          </cell>
        </row>
        <row r="35">
          <cell r="A35">
            <v>11010202</v>
          </cell>
          <cell r="L35">
            <v>63100013</v>
          </cell>
          <cell r="AD35">
            <v>6219030</v>
          </cell>
        </row>
        <row r="36">
          <cell r="A36">
            <v>11010203</v>
          </cell>
          <cell r="L36">
            <v>64100001</v>
          </cell>
          <cell r="AD36">
            <v>6219040</v>
          </cell>
        </row>
        <row r="37">
          <cell r="A37">
            <v>11010301</v>
          </cell>
          <cell r="L37">
            <v>64100002</v>
          </cell>
          <cell r="AD37">
            <v>6219050</v>
          </cell>
        </row>
        <row r="38">
          <cell r="A38">
            <v>11010302</v>
          </cell>
          <cell r="L38">
            <v>64100003</v>
          </cell>
          <cell r="AD38">
            <v>6221060</v>
          </cell>
        </row>
        <row r="39">
          <cell r="A39">
            <v>11020001</v>
          </cell>
          <cell r="L39">
            <v>64100004</v>
          </cell>
          <cell r="AD39">
            <v>6222000</v>
          </cell>
        </row>
        <row r="40">
          <cell r="A40">
            <v>11020002</v>
          </cell>
          <cell r="L40">
            <v>64100005</v>
          </cell>
          <cell r="AD40">
            <v>6222010</v>
          </cell>
        </row>
        <row r="41">
          <cell r="A41">
            <v>11030001</v>
          </cell>
          <cell r="L41">
            <v>64100006</v>
          </cell>
          <cell r="AD41">
            <v>6223030</v>
          </cell>
        </row>
        <row r="42">
          <cell r="A42">
            <v>11040001</v>
          </cell>
          <cell r="L42">
            <v>64100007</v>
          </cell>
          <cell r="AD42">
            <v>6223050</v>
          </cell>
        </row>
        <row r="43">
          <cell r="A43">
            <v>11050001</v>
          </cell>
          <cell r="L43">
            <v>64100008</v>
          </cell>
          <cell r="AD43">
            <v>6223060</v>
          </cell>
        </row>
        <row r="44">
          <cell r="A44">
            <v>11060001</v>
          </cell>
          <cell r="L44">
            <v>64100009</v>
          </cell>
          <cell r="AD44">
            <v>6223140</v>
          </cell>
        </row>
        <row r="45">
          <cell r="A45">
            <v>11070001</v>
          </cell>
          <cell r="L45">
            <v>64100010</v>
          </cell>
          <cell r="AD45">
            <v>6232120</v>
          </cell>
        </row>
        <row r="46">
          <cell r="A46">
            <v>11070002</v>
          </cell>
          <cell r="AD46">
            <v>6233000</v>
          </cell>
        </row>
        <row r="47">
          <cell r="A47">
            <v>11080001</v>
          </cell>
          <cell r="L47">
            <v>65100001</v>
          </cell>
          <cell r="AD47">
            <v>6233010</v>
          </cell>
        </row>
        <row r="48">
          <cell r="A48">
            <v>11080002</v>
          </cell>
          <cell r="L48">
            <v>65100002</v>
          </cell>
          <cell r="AD48">
            <v>6233020</v>
          </cell>
        </row>
        <row r="49">
          <cell r="A49">
            <v>11080003</v>
          </cell>
          <cell r="L49">
            <v>65100003</v>
          </cell>
          <cell r="AD49">
            <v>6233030</v>
          </cell>
        </row>
        <row r="50">
          <cell r="A50">
            <v>11090000</v>
          </cell>
          <cell r="L50">
            <v>66100001</v>
          </cell>
          <cell r="AD50">
            <v>6233040</v>
          </cell>
        </row>
        <row r="51">
          <cell r="A51">
            <v>11090001</v>
          </cell>
          <cell r="L51">
            <v>66100002</v>
          </cell>
          <cell r="AD51">
            <v>6233050</v>
          </cell>
        </row>
        <row r="52">
          <cell r="A52" t="str">
            <v>Shanghai</v>
          </cell>
          <cell r="L52" t="str">
            <v xml:space="preserve">Not assigned </v>
          </cell>
          <cell r="AD52">
            <v>6233060</v>
          </cell>
        </row>
        <row r="53">
          <cell r="L53">
            <v>66100003</v>
          </cell>
          <cell r="AD53">
            <v>6234000</v>
          </cell>
        </row>
        <row r="54">
          <cell r="L54">
            <v>66100004</v>
          </cell>
          <cell r="AD54">
            <v>6234010</v>
          </cell>
        </row>
        <row r="55">
          <cell r="AD55">
            <v>6234020</v>
          </cell>
        </row>
        <row r="56">
          <cell r="AD56">
            <v>6234030</v>
          </cell>
        </row>
        <row r="57">
          <cell r="AD57">
            <v>6234040</v>
          </cell>
        </row>
        <row r="58">
          <cell r="AD58">
            <v>6234050</v>
          </cell>
        </row>
        <row r="59">
          <cell r="AD59">
            <v>6234060</v>
          </cell>
        </row>
        <row r="60">
          <cell r="AD60">
            <v>7013070</v>
          </cell>
        </row>
        <row r="61">
          <cell r="AD61">
            <v>7017000</v>
          </cell>
        </row>
        <row r="62">
          <cell r="AD62">
            <v>7017010</v>
          </cell>
        </row>
        <row r="63">
          <cell r="AD63">
            <v>7019040</v>
          </cell>
        </row>
        <row r="64">
          <cell r="AD64">
            <v>7019050</v>
          </cell>
        </row>
        <row r="65">
          <cell r="AD65">
            <v>7021000</v>
          </cell>
        </row>
        <row r="66">
          <cell r="AD66">
            <v>7021020</v>
          </cell>
        </row>
        <row r="67">
          <cell r="AD67">
            <v>7021030</v>
          </cell>
        </row>
        <row r="68">
          <cell r="AD68">
            <v>7021060</v>
          </cell>
        </row>
        <row r="69">
          <cell r="AD69">
            <v>7021080</v>
          </cell>
        </row>
        <row r="70">
          <cell r="AD70">
            <v>7022000</v>
          </cell>
        </row>
        <row r="71">
          <cell r="AD71">
            <v>7022010</v>
          </cell>
        </row>
        <row r="72">
          <cell r="AD72">
            <v>7023030</v>
          </cell>
        </row>
        <row r="73">
          <cell r="AD73">
            <v>7023040</v>
          </cell>
        </row>
        <row r="74">
          <cell r="AD74">
            <v>7023050</v>
          </cell>
        </row>
        <row r="75">
          <cell r="AD75">
            <v>7023060</v>
          </cell>
        </row>
        <row r="76">
          <cell r="AD76">
            <v>7023110</v>
          </cell>
        </row>
        <row r="77">
          <cell r="AD77">
            <v>7023120</v>
          </cell>
        </row>
        <row r="78">
          <cell r="AD78">
            <v>7023140</v>
          </cell>
        </row>
        <row r="79">
          <cell r="AD79">
            <v>7028100</v>
          </cell>
        </row>
        <row r="80">
          <cell r="AD80">
            <v>7029000</v>
          </cell>
        </row>
        <row r="81">
          <cell r="AD81">
            <v>7029060</v>
          </cell>
        </row>
        <row r="82">
          <cell r="AD82">
            <v>7030000</v>
          </cell>
        </row>
        <row r="83">
          <cell r="AD83">
            <v>7030010</v>
          </cell>
        </row>
        <row r="84">
          <cell r="AD84">
            <v>7030020</v>
          </cell>
        </row>
        <row r="85">
          <cell r="AD85">
            <v>7030030</v>
          </cell>
        </row>
        <row r="86">
          <cell r="AD86">
            <v>7030040</v>
          </cell>
        </row>
        <row r="87">
          <cell r="AD87">
            <v>7030050</v>
          </cell>
        </row>
        <row r="88">
          <cell r="AD88">
            <v>7030060</v>
          </cell>
        </row>
        <row r="89">
          <cell r="AD89">
            <v>7030070</v>
          </cell>
        </row>
        <row r="90">
          <cell r="AD90">
            <v>7030080</v>
          </cell>
        </row>
        <row r="91">
          <cell r="AD91">
            <v>7030090</v>
          </cell>
        </row>
        <row r="92">
          <cell r="AD92">
            <v>7030100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A1" t="str">
            <v>THAILAND</v>
          </cell>
        </row>
        <row r="2">
          <cell r="A2" t="str">
            <v>Vietnam</v>
          </cell>
        </row>
        <row r="3">
          <cell r="A3" t="str">
            <v>China</v>
          </cell>
        </row>
        <row r="4">
          <cell r="A4" t="str">
            <v>Malaysia</v>
          </cell>
        </row>
        <row r="5">
          <cell r="A5" t="str">
            <v>Indonesia</v>
          </cell>
        </row>
        <row r="6">
          <cell r="A6" t="str">
            <v>Other ASEANs</v>
          </cell>
        </row>
        <row r="7">
          <cell r="A7" t="str">
            <v>Hongkong</v>
          </cell>
        </row>
        <row r="8">
          <cell r="A8" t="str">
            <v>USA</v>
          </cell>
        </row>
        <row r="9">
          <cell r="A9" t="str">
            <v>EURO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10000000</v>
          </cell>
          <cell r="L2">
            <v>52000001</v>
          </cell>
          <cell r="T2" t="str">
            <v>Marketing</v>
          </cell>
          <cell r="U2" t="str">
            <v>Ocean-Professional</v>
          </cell>
          <cell r="W2">
            <v>10040000</v>
          </cell>
          <cell r="Y2">
            <v>6119000</v>
          </cell>
          <cell r="AD2">
            <v>6116040</v>
          </cell>
        </row>
        <row r="3">
          <cell r="A3">
            <v>10020100</v>
          </cell>
          <cell r="L3">
            <v>52000002</v>
          </cell>
          <cell r="T3" t="str">
            <v>IT</v>
          </cell>
          <cell r="U3" t="str">
            <v>Ocean-Retail</v>
          </cell>
          <cell r="W3">
            <v>10040100</v>
          </cell>
          <cell r="Y3">
            <v>6119010</v>
          </cell>
          <cell r="AD3">
            <v>6116050</v>
          </cell>
        </row>
        <row r="4">
          <cell r="A4">
            <v>10020200</v>
          </cell>
          <cell r="L4">
            <v>52000003</v>
          </cell>
          <cell r="T4" t="str">
            <v>CCD</v>
          </cell>
          <cell r="U4" t="str">
            <v>Lucaris</v>
          </cell>
          <cell r="W4">
            <v>10040200</v>
          </cell>
          <cell r="Y4">
            <v>6119030</v>
          </cell>
          <cell r="AD4">
            <v>6117000</v>
          </cell>
        </row>
        <row r="5">
          <cell r="A5">
            <v>10020300</v>
          </cell>
          <cell r="L5">
            <v>52000004</v>
          </cell>
          <cell r="T5" t="str">
            <v>Brand</v>
          </cell>
          <cell r="U5" t="str">
            <v>EX3, China</v>
          </cell>
          <cell r="W5">
            <v>10040300</v>
          </cell>
          <cell r="Y5">
            <v>6123050</v>
          </cell>
          <cell r="AD5">
            <v>6117010</v>
          </cell>
        </row>
        <row r="6">
          <cell r="A6">
            <v>10030100</v>
          </cell>
          <cell r="L6">
            <v>52000005</v>
          </cell>
          <cell r="T6" t="str">
            <v>Acc&amp;Fin</v>
          </cell>
          <cell r="U6" t="str">
            <v>Research</v>
          </cell>
          <cell r="W6">
            <v>10040400</v>
          </cell>
          <cell r="Y6">
            <v>7013000</v>
          </cell>
          <cell r="AD6">
            <v>6118000</v>
          </cell>
        </row>
        <row r="7">
          <cell r="A7">
            <v>10030200</v>
          </cell>
          <cell r="L7">
            <v>52000006</v>
          </cell>
          <cell r="T7" t="str">
            <v>Shipping</v>
          </cell>
          <cell r="U7" t="str">
            <v>IT</v>
          </cell>
          <cell r="W7">
            <v>10040401</v>
          </cell>
          <cell r="Y7">
            <v>7020050</v>
          </cell>
          <cell r="AD7">
            <v>6118010</v>
          </cell>
        </row>
        <row r="8">
          <cell r="A8">
            <v>10040000</v>
          </cell>
          <cell r="L8">
            <v>52000007</v>
          </cell>
          <cell r="T8" t="str">
            <v>SCM</v>
          </cell>
          <cell r="W8">
            <v>10040402</v>
          </cell>
          <cell r="AD8">
            <v>6118020</v>
          </cell>
        </row>
        <row r="9">
          <cell r="A9">
            <v>10040100</v>
          </cell>
          <cell r="L9">
            <v>52000008</v>
          </cell>
          <cell r="T9" t="str">
            <v>Admin</v>
          </cell>
          <cell r="W9">
            <v>11010101</v>
          </cell>
          <cell r="AD9">
            <v>6118030</v>
          </cell>
        </row>
        <row r="10">
          <cell r="A10">
            <v>10040200</v>
          </cell>
          <cell r="L10">
            <v>52000009</v>
          </cell>
          <cell r="AD10">
            <v>6121060</v>
          </cell>
        </row>
        <row r="11">
          <cell r="A11">
            <v>10040300</v>
          </cell>
          <cell r="L11">
            <v>52000010</v>
          </cell>
          <cell r="AD11">
            <v>6122000</v>
          </cell>
        </row>
        <row r="12">
          <cell r="A12">
            <v>10040400</v>
          </cell>
          <cell r="L12">
            <v>52000011</v>
          </cell>
          <cell r="AD12">
            <v>6122010</v>
          </cell>
        </row>
        <row r="13">
          <cell r="A13">
            <v>10040401</v>
          </cell>
          <cell r="L13">
            <v>52000012</v>
          </cell>
          <cell r="AD13">
            <v>6123030</v>
          </cell>
        </row>
        <row r="14">
          <cell r="A14">
            <v>10040402</v>
          </cell>
          <cell r="L14">
            <v>61100001</v>
          </cell>
          <cell r="AD14">
            <v>6123060</v>
          </cell>
        </row>
        <row r="15">
          <cell r="A15">
            <v>11090000</v>
          </cell>
          <cell r="L15">
            <v>61100002</v>
          </cell>
          <cell r="AD15">
            <v>6123140</v>
          </cell>
        </row>
        <row r="16">
          <cell r="A16">
            <v>11090001</v>
          </cell>
          <cell r="L16">
            <v>61100003</v>
          </cell>
          <cell r="AD16">
            <v>6132000</v>
          </cell>
        </row>
        <row r="17">
          <cell r="A17" t="str">
            <v>Shanghai</v>
          </cell>
          <cell r="L17">
            <v>61100004</v>
          </cell>
          <cell r="AD17">
            <v>6132010</v>
          </cell>
        </row>
        <row r="18">
          <cell r="A18">
            <v>10050000</v>
          </cell>
          <cell r="L18">
            <v>61100005</v>
          </cell>
          <cell r="AD18">
            <v>6132020</v>
          </cell>
        </row>
        <row r="19">
          <cell r="A19">
            <v>10050100</v>
          </cell>
          <cell r="L19">
            <v>62100001</v>
          </cell>
          <cell r="AD19">
            <v>6132030</v>
          </cell>
        </row>
        <row r="20">
          <cell r="A20">
            <v>10050200</v>
          </cell>
          <cell r="L20">
            <v>62100002</v>
          </cell>
          <cell r="AD20">
            <v>6132040</v>
          </cell>
        </row>
        <row r="21">
          <cell r="A21">
            <v>10050300</v>
          </cell>
          <cell r="L21">
            <v>62100003</v>
          </cell>
          <cell r="AD21">
            <v>6132050</v>
          </cell>
        </row>
        <row r="22">
          <cell r="A22">
            <v>10010000</v>
          </cell>
          <cell r="L22">
            <v>62100004</v>
          </cell>
          <cell r="AD22">
            <v>6132060</v>
          </cell>
        </row>
        <row r="23">
          <cell r="A23">
            <v>10010101</v>
          </cell>
          <cell r="L23">
            <v>63100001</v>
          </cell>
          <cell r="AD23">
            <v>6132070</v>
          </cell>
        </row>
        <row r="24">
          <cell r="A24">
            <v>10010102</v>
          </cell>
          <cell r="L24">
            <v>63100002</v>
          </cell>
          <cell r="AD24">
            <v>6132120</v>
          </cell>
        </row>
        <row r="25">
          <cell r="A25">
            <v>10010201</v>
          </cell>
          <cell r="L25">
            <v>63100003</v>
          </cell>
          <cell r="AD25">
            <v>6132130</v>
          </cell>
        </row>
        <row r="26">
          <cell r="A26" t="str">
            <v>Shanghai</v>
          </cell>
          <cell r="L26">
            <v>63100004</v>
          </cell>
          <cell r="AD26">
            <v>6216010</v>
          </cell>
        </row>
        <row r="27">
          <cell r="A27">
            <v>10010301</v>
          </cell>
          <cell r="L27">
            <v>63100005</v>
          </cell>
          <cell r="AD27">
            <v>6216020</v>
          </cell>
        </row>
        <row r="28">
          <cell r="A28">
            <v>10010401</v>
          </cell>
          <cell r="L28">
            <v>63100006</v>
          </cell>
          <cell r="AD28" t="str">
            <v>6223000</v>
          </cell>
        </row>
        <row r="29">
          <cell r="A29">
            <v>10010501</v>
          </cell>
          <cell r="L29">
            <v>63100007</v>
          </cell>
          <cell r="AD29">
            <v>6216040</v>
          </cell>
        </row>
        <row r="30">
          <cell r="A30">
            <v>11000000</v>
          </cell>
          <cell r="L30">
            <v>63100008</v>
          </cell>
          <cell r="AD30">
            <v>6216050</v>
          </cell>
        </row>
        <row r="31">
          <cell r="A31">
            <v>11010101</v>
          </cell>
          <cell r="L31">
            <v>63100009</v>
          </cell>
          <cell r="AD31">
            <v>6217000</v>
          </cell>
        </row>
        <row r="32">
          <cell r="A32">
            <v>11010102</v>
          </cell>
          <cell r="L32">
            <v>63100010</v>
          </cell>
          <cell r="AD32">
            <v>6217010</v>
          </cell>
        </row>
        <row r="33">
          <cell r="A33">
            <v>11010103</v>
          </cell>
          <cell r="L33">
            <v>63100011</v>
          </cell>
          <cell r="AD33">
            <v>6219000</v>
          </cell>
        </row>
        <row r="34">
          <cell r="A34">
            <v>11010201</v>
          </cell>
          <cell r="L34">
            <v>63100012</v>
          </cell>
          <cell r="AD34">
            <v>6219010</v>
          </cell>
        </row>
        <row r="35">
          <cell r="A35">
            <v>11010202</v>
          </cell>
          <cell r="L35">
            <v>63100013</v>
          </cell>
          <cell r="AD35">
            <v>6219030</v>
          </cell>
        </row>
        <row r="36">
          <cell r="A36">
            <v>11010203</v>
          </cell>
          <cell r="L36">
            <v>64100001</v>
          </cell>
          <cell r="AD36">
            <v>6219040</v>
          </cell>
        </row>
        <row r="37">
          <cell r="A37">
            <v>11010301</v>
          </cell>
          <cell r="L37">
            <v>64100002</v>
          </cell>
          <cell r="AD37">
            <v>6219050</v>
          </cell>
        </row>
        <row r="38">
          <cell r="A38">
            <v>11010302</v>
          </cell>
          <cell r="L38">
            <v>64100003</v>
          </cell>
          <cell r="AD38">
            <v>6221060</v>
          </cell>
        </row>
        <row r="39">
          <cell r="A39">
            <v>11020001</v>
          </cell>
          <cell r="L39">
            <v>64100004</v>
          </cell>
          <cell r="AD39">
            <v>6222000</v>
          </cell>
        </row>
        <row r="40">
          <cell r="A40">
            <v>11020002</v>
          </cell>
          <cell r="L40">
            <v>64100005</v>
          </cell>
          <cell r="AD40">
            <v>6222010</v>
          </cell>
        </row>
        <row r="41">
          <cell r="A41">
            <v>11030001</v>
          </cell>
          <cell r="L41">
            <v>64100006</v>
          </cell>
          <cell r="AD41">
            <v>6223030</v>
          </cell>
        </row>
        <row r="42">
          <cell r="A42">
            <v>11040001</v>
          </cell>
          <cell r="L42">
            <v>64100007</v>
          </cell>
          <cell r="AD42">
            <v>6223050</v>
          </cell>
        </row>
        <row r="43">
          <cell r="A43">
            <v>11050001</v>
          </cell>
          <cell r="L43">
            <v>64100008</v>
          </cell>
          <cell r="AD43">
            <v>6223060</v>
          </cell>
        </row>
        <row r="44">
          <cell r="A44">
            <v>11060001</v>
          </cell>
          <cell r="L44">
            <v>64100009</v>
          </cell>
          <cell r="AD44">
            <v>6223140</v>
          </cell>
        </row>
        <row r="45">
          <cell r="A45">
            <v>11070001</v>
          </cell>
          <cell r="L45">
            <v>64100010</v>
          </cell>
          <cell r="AD45">
            <v>6232120</v>
          </cell>
        </row>
        <row r="46">
          <cell r="A46">
            <v>11070002</v>
          </cell>
          <cell r="AD46">
            <v>6233000</v>
          </cell>
        </row>
        <row r="47">
          <cell r="A47">
            <v>11080001</v>
          </cell>
          <cell r="L47">
            <v>65100001</v>
          </cell>
          <cell r="AD47">
            <v>6233010</v>
          </cell>
        </row>
        <row r="48">
          <cell r="A48">
            <v>11080002</v>
          </cell>
          <cell r="L48">
            <v>65100002</v>
          </cell>
          <cell r="AD48">
            <v>6233020</v>
          </cell>
        </row>
        <row r="49">
          <cell r="A49">
            <v>11080003</v>
          </cell>
          <cell r="L49">
            <v>65100003</v>
          </cell>
          <cell r="AD49">
            <v>6233030</v>
          </cell>
        </row>
        <row r="50">
          <cell r="A50">
            <v>11090000</v>
          </cell>
          <cell r="L50">
            <v>66100001</v>
          </cell>
          <cell r="AD50">
            <v>6233040</v>
          </cell>
        </row>
        <row r="51">
          <cell r="A51">
            <v>11090001</v>
          </cell>
          <cell r="L51">
            <v>66100002</v>
          </cell>
          <cell r="AD51">
            <v>6233050</v>
          </cell>
        </row>
        <row r="52">
          <cell r="A52" t="str">
            <v>Shanghai</v>
          </cell>
          <cell r="L52" t="str">
            <v xml:space="preserve">Not assigned </v>
          </cell>
          <cell r="AD52">
            <v>6233060</v>
          </cell>
        </row>
        <row r="53">
          <cell r="L53">
            <v>66100003</v>
          </cell>
          <cell r="AD53">
            <v>6234000</v>
          </cell>
        </row>
        <row r="54">
          <cell r="L54">
            <v>66100004</v>
          </cell>
          <cell r="AD54">
            <v>6234010</v>
          </cell>
        </row>
        <row r="55">
          <cell r="AD55">
            <v>6234020</v>
          </cell>
        </row>
        <row r="56">
          <cell r="AD56">
            <v>6234030</v>
          </cell>
        </row>
        <row r="57">
          <cell r="AD57">
            <v>6234040</v>
          </cell>
        </row>
        <row r="58">
          <cell r="AD58">
            <v>6234050</v>
          </cell>
        </row>
        <row r="59">
          <cell r="AD59">
            <v>6234060</v>
          </cell>
        </row>
        <row r="60">
          <cell r="AD60">
            <v>7013070</v>
          </cell>
        </row>
        <row r="61">
          <cell r="AD61">
            <v>7017000</v>
          </cell>
        </row>
        <row r="62">
          <cell r="AD62">
            <v>7017010</v>
          </cell>
        </row>
        <row r="63">
          <cell r="AD63">
            <v>7019040</v>
          </cell>
        </row>
        <row r="64">
          <cell r="AD64">
            <v>7019050</v>
          </cell>
        </row>
        <row r="65">
          <cell r="AD65">
            <v>7021000</v>
          </cell>
        </row>
        <row r="66">
          <cell r="AD66">
            <v>7021020</v>
          </cell>
        </row>
        <row r="67">
          <cell r="AD67">
            <v>7021030</v>
          </cell>
        </row>
        <row r="68">
          <cell r="AD68">
            <v>7021060</v>
          </cell>
        </row>
        <row r="69">
          <cell r="AD69">
            <v>7021080</v>
          </cell>
        </row>
        <row r="70">
          <cell r="AD70">
            <v>7022000</v>
          </cell>
        </row>
        <row r="71">
          <cell r="AD71">
            <v>7022010</v>
          </cell>
        </row>
        <row r="72">
          <cell r="AD72">
            <v>7023030</v>
          </cell>
        </row>
        <row r="73">
          <cell r="AD73">
            <v>7023040</v>
          </cell>
        </row>
        <row r="74">
          <cell r="AD74">
            <v>7023050</v>
          </cell>
        </row>
        <row r="75">
          <cell r="AD75">
            <v>7023060</v>
          </cell>
        </row>
        <row r="76">
          <cell r="AD76">
            <v>7023110</v>
          </cell>
        </row>
        <row r="77">
          <cell r="AD77">
            <v>7023120</v>
          </cell>
        </row>
        <row r="78">
          <cell r="AD78">
            <v>7023140</v>
          </cell>
        </row>
        <row r="79">
          <cell r="AD79">
            <v>7028100</v>
          </cell>
        </row>
        <row r="80">
          <cell r="AD80">
            <v>7029000</v>
          </cell>
        </row>
        <row r="81">
          <cell r="AD81">
            <v>7029060</v>
          </cell>
        </row>
        <row r="82">
          <cell r="AD82">
            <v>7030000</v>
          </cell>
        </row>
        <row r="83">
          <cell r="AD83">
            <v>7030010</v>
          </cell>
        </row>
        <row r="84">
          <cell r="AD84">
            <v>7030020</v>
          </cell>
        </row>
        <row r="85">
          <cell r="AD85">
            <v>7030030</v>
          </cell>
        </row>
        <row r="86">
          <cell r="AD86">
            <v>7030040</v>
          </cell>
        </row>
        <row r="87">
          <cell r="AD87">
            <v>7030050</v>
          </cell>
        </row>
        <row r="88">
          <cell r="AD88">
            <v>7030060</v>
          </cell>
        </row>
        <row r="89">
          <cell r="AD89">
            <v>7030070</v>
          </cell>
        </row>
        <row r="90">
          <cell r="AD90">
            <v>7030080</v>
          </cell>
        </row>
        <row r="91">
          <cell r="AD91">
            <v>7030090</v>
          </cell>
        </row>
        <row r="92">
          <cell r="AD92">
            <v>7030100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A1" t="str">
            <v>THAILAND</v>
          </cell>
        </row>
        <row r="2">
          <cell r="A2" t="str">
            <v>Vietnam</v>
          </cell>
        </row>
        <row r="3">
          <cell r="A3" t="str">
            <v>China</v>
          </cell>
        </row>
        <row r="4">
          <cell r="A4" t="str">
            <v>Malaysia</v>
          </cell>
        </row>
        <row r="5">
          <cell r="A5" t="str">
            <v>Indonesia</v>
          </cell>
        </row>
        <row r="6">
          <cell r="A6" t="str">
            <v>Other ASEANs</v>
          </cell>
        </row>
        <row r="7">
          <cell r="A7" t="str">
            <v>Hongkong</v>
          </cell>
        </row>
        <row r="8">
          <cell r="A8" t="str">
            <v>USA</v>
          </cell>
        </row>
        <row r="9">
          <cell r="A9" t="str">
            <v>EURO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CONSO"/>
      <sheetName val="C_entry"/>
      <sheetName val="LTC_adj"/>
      <sheetName val="CAM_FS"/>
      <sheetName val="CAM_TB"/>
      <sheetName val="NOUSE"/>
      <sheetName val="NOTE"/>
      <sheetName val="Interco"/>
      <sheetName val="MMLoan"/>
      <sheetName val="MMAsst"/>
      <sheetName val="D_Asst"/>
      <sheetName val="ShenTBL"/>
      <sheetName val="LTC_BS"/>
      <sheetName val="LTC_PL"/>
      <sheetName val="Amort"/>
      <sheetName val="RATE"/>
      <sheetName val="GW"/>
      <sheetName val="ACcode"/>
      <sheetName val="CF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CONSO"/>
      <sheetName val="C_entry"/>
      <sheetName val="LTC_adj"/>
      <sheetName val="CAM_FS"/>
      <sheetName val="CAM_TB"/>
      <sheetName val="NOUSE"/>
      <sheetName val="NOTE"/>
      <sheetName val="Interco"/>
      <sheetName val="MMLoan"/>
      <sheetName val="MMAsst"/>
      <sheetName val="D_Asst"/>
      <sheetName val="ShenTBL"/>
      <sheetName val="LTC_BS"/>
      <sheetName val="LTC_PL"/>
      <sheetName val="Amort"/>
      <sheetName val="RATE"/>
      <sheetName val="GW"/>
      <sheetName val="ACcode"/>
      <sheetName val="CF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">
          <cell r="S2">
            <v>1.7318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_Dtac (2)"/>
      <sheetName val="AutoPack"/>
      <sheetName val="AutoData"/>
      <sheetName val="AutoPeriod"/>
      <sheetName val="Inv_Dtac"/>
      <sheetName val="Uangel_Dtac"/>
      <sheetName val="ปี50"/>
      <sheetName val="DataDtac"/>
      <sheetName val="RBT_Inv&amp;Period"/>
      <sheetName val="Report_INV"/>
      <sheetName val="Report"/>
      <sheetName val="Report_Period"/>
      <sheetName val="Re_Period(ประมาณ)"/>
      <sheetName val="RV_P_RBT(ประมาณ)"/>
      <sheetName val="RV_P_RBT"/>
      <sheetName val="RV_P_DL"/>
      <sheetName val="eva"/>
      <sheetName val="eva (2)"/>
      <sheetName val="1st"/>
      <sheetName val="eva1"/>
      <sheetName val="45seat"/>
      <sheetName val="occ"/>
      <sheetName val="staff "/>
      <sheetName val="ผังที่นั่ง"/>
      <sheetName val="index"/>
      <sheetName val="service"/>
      <sheetName val="dec"/>
      <sheetName val="nov"/>
      <sheetName val="oct"/>
      <sheetName val="sep"/>
      <sheetName val="aug"/>
      <sheetName val="jul"/>
      <sheetName val="jan"/>
      <sheetName val="feb"/>
      <sheetName val="mar"/>
      <sheetName val="apr"/>
      <sheetName val="may"/>
      <sheetName val="jun"/>
      <sheetName val="turn over"/>
      <sheetName val="Shift Pattern"/>
      <sheetName val="ext.no"/>
      <sheetName val="dec04"/>
      <sheetName val="occ (2)"/>
      <sheetName val="contract"/>
      <sheetName val="headcount"/>
      <sheetName val="mou"/>
      <sheetName val="ประเมิน"/>
      <sheetName val="followup"/>
      <sheetName val="jan06"/>
      <sheetName val="p2 full45 (2)"/>
      <sheetName val="quit"/>
      <sheetName val="ผังที่นั่ง (2)"/>
      <sheetName val="job alert"/>
    </sheetNames>
    <sheetDataSet>
      <sheetData sheetId="0"/>
      <sheetData sheetId="1"/>
      <sheetData sheetId="2"/>
      <sheetData sheetId="3"/>
      <sheetData sheetId="4">
        <row r="3">
          <cell r="L3">
            <v>12314129.300000001</v>
          </cell>
        </row>
        <row r="4">
          <cell r="L4">
            <v>413725.20000000007</v>
          </cell>
        </row>
        <row r="5">
          <cell r="L5">
            <v>12251070</v>
          </cell>
        </row>
        <row r="6">
          <cell r="L6">
            <v>0</v>
          </cell>
        </row>
        <row r="8">
          <cell r="L8">
            <v>24978924.5</v>
          </cell>
        </row>
        <row r="9">
          <cell r="L9">
            <v>2180250726.9757667</v>
          </cell>
        </row>
        <row r="10">
          <cell r="L10">
            <v>424948796.32474059</v>
          </cell>
        </row>
        <row r="11">
          <cell r="L11">
            <v>8875650.9800000004</v>
          </cell>
        </row>
        <row r="13">
          <cell r="L13">
            <v>2614075174.2805071</v>
          </cell>
        </row>
        <row r="17">
          <cell r="L17" t="str">
            <v>Total</v>
          </cell>
        </row>
        <row r="18">
          <cell r="G18" t="str">
            <v>CPA</v>
          </cell>
          <cell r="L18">
            <v>88345</v>
          </cell>
        </row>
        <row r="19">
          <cell r="G19" t="str">
            <v>MMS</v>
          </cell>
          <cell r="L19">
            <v>93025.600000000006</v>
          </cell>
        </row>
        <row r="20">
          <cell r="G20" t="str">
            <v>WAP</v>
          </cell>
          <cell r="L20">
            <v>1200</v>
          </cell>
        </row>
        <row r="21">
          <cell r="G21" t="str">
            <v>D/L(No)</v>
          </cell>
          <cell r="L21">
            <v>0</v>
          </cell>
        </row>
        <row r="22">
          <cell r="G22" t="str">
            <v>RBT Mth.</v>
          </cell>
          <cell r="L22">
            <v>5091202.62</v>
          </cell>
        </row>
        <row r="23">
          <cell r="G23" t="str">
            <v>RBT Add.</v>
          </cell>
          <cell r="L23">
            <v>2086658</v>
          </cell>
        </row>
        <row r="24">
          <cell r="G24" t="str">
            <v>RBT(No)</v>
          </cell>
          <cell r="L24">
            <v>0</v>
          </cell>
        </row>
        <row r="26">
          <cell r="L26" t="str">
            <v>Total</v>
          </cell>
        </row>
        <row r="27">
          <cell r="G27" t="str">
            <v>CPA</v>
          </cell>
          <cell r="L27">
            <v>63968.88</v>
          </cell>
        </row>
        <row r="28">
          <cell r="G28" t="str">
            <v>MMS</v>
          </cell>
          <cell r="L28">
            <v>66112.399999999994</v>
          </cell>
        </row>
        <row r="29">
          <cell r="G29" t="str">
            <v>WAP</v>
          </cell>
          <cell r="L29">
            <v>3260</v>
          </cell>
        </row>
        <row r="30">
          <cell r="G30" t="str">
            <v>D/L(No)</v>
          </cell>
          <cell r="L30">
            <v>0</v>
          </cell>
        </row>
        <row r="31">
          <cell r="G31" t="str">
            <v>RBT Mth.</v>
          </cell>
          <cell r="L31">
            <v>7368416.4499999993</v>
          </cell>
        </row>
        <row r="32">
          <cell r="G32" t="str">
            <v>RBT Add.</v>
          </cell>
          <cell r="L32">
            <v>2704935.63</v>
          </cell>
        </row>
        <row r="33">
          <cell r="G33" t="str">
            <v>RBT(No)</v>
          </cell>
          <cell r="L33">
            <v>0</v>
          </cell>
        </row>
        <row r="35">
          <cell r="L35" t="str">
            <v>Total</v>
          </cell>
        </row>
        <row r="36">
          <cell r="G36" t="str">
            <v>CPA</v>
          </cell>
          <cell r="L36">
            <v>51419.5</v>
          </cell>
        </row>
        <row r="37">
          <cell r="G37" t="str">
            <v>MMS</v>
          </cell>
          <cell r="L37">
            <v>42574.400000000001</v>
          </cell>
        </row>
        <row r="38">
          <cell r="G38" t="str">
            <v>WAP</v>
          </cell>
          <cell r="L38">
            <v>22384</v>
          </cell>
        </row>
        <row r="39">
          <cell r="G39" t="str">
            <v>D/L(No)</v>
          </cell>
          <cell r="L39">
            <v>0</v>
          </cell>
        </row>
        <row r="40">
          <cell r="G40" t="str">
            <v>RBT Mth.</v>
          </cell>
          <cell r="L40">
            <v>8690729.8600000013</v>
          </cell>
        </row>
        <row r="41">
          <cell r="G41" t="str">
            <v>RBT Add.</v>
          </cell>
          <cell r="L41">
            <v>2880044.39</v>
          </cell>
        </row>
        <row r="42">
          <cell r="G42" t="str">
            <v>RBT(No)</v>
          </cell>
          <cell r="L42">
            <v>0</v>
          </cell>
        </row>
        <row r="44">
          <cell r="L44" t="str">
            <v>Total</v>
          </cell>
        </row>
        <row r="45">
          <cell r="G45" t="str">
            <v>CPA</v>
          </cell>
          <cell r="L45">
            <v>56675.17</v>
          </cell>
        </row>
        <row r="46">
          <cell r="G46" t="str">
            <v>MMS</v>
          </cell>
          <cell r="L46">
            <v>20076.8</v>
          </cell>
        </row>
        <row r="47">
          <cell r="G47" t="str">
            <v>WAP</v>
          </cell>
          <cell r="L47">
            <v>27628</v>
          </cell>
        </row>
        <row r="48">
          <cell r="G48" t="str">
            <v>D/L(No)</v>
          </cell>
          <cell r="L48">
            <v>0</v>
          </cell>
        </row>
        <row r="49">
          <cell r="G49" t="str">
            <v>RBT Mth.</v>
          </cell>
          <cell r="L49">
            <v>9597058.5099999998</v>
          </cell>
        </row>
        <row r="50">
          <cell r="G50" t="str">
            <v>RBT Add.</v>
          </cell>
          <cell r="L50">
            <v>3224272.94</v>
          </cell>
        </row>
        <row r="51">
          <cell r="G51" t="str">
            <v>RBT(No)</v>
          </cell>
          <cell r="L51">
            <v>0</v>
          </cell>
        </row>
        <row r="53">
          <cell r="L53" t="str">
            <v>Total</v>
          </cell>
        </row>
        <row r="54">
          <cell r="G54" t="str">
            <v>CPA</v>
          </cell>
          <cell r="L54">
            <v>67450</v>
          </cell>
        </row>
        <row r="55">
          <cell r="G55" t="str">
            <v>MMS</v>
          </cell>
          <cell r="L55">
            <v>15206.4</v>
          </cell>
        </row>
        <row r="56">
          <cell r="G56" t="str">
            <v>WAP</v>
          </cell>
          <cell r="L56">
            <v>30088</v>
          </cell>
        </row>
        <row r="57">
          <cell r="G57" t="str">
            <v>D/L(No)</v>
          </cell>
          <cell r="L57">
            <v>0</v>
          </cell>
        </row>
        <row r="58">
          <cell r="G58" t="str">
            <v>RBT Mth.</v>
          </cell>
          <cell r="L58">
            <v>10880977.68</v>
          </cell>
        </row>
        <row r="59">
          <cell r="G59" t="str">
            <v>RBT Add.</v>
          </cell>
          <cell r="L59">
            <v>3208338</v>
          </cell>
        </row>
        <row r="60">
          <cell r="G60" t="str">
            <v>RBT(No)</v>
          </cell>
          <cell r="L60">
            <v>0</v>
          </cell>
        </row>
        <row r="62">
          <cell r="L62" t="str">
            <v>Total</v>
          </cell>
        </row>
        <row r="63">
          <cell r="G63" t="str">
            <v>CPA</v>
          </cell>
          <cell r="L63">
            <v>85500</v>
          </cell>
        </row>
        <row r="64">
          <cell r="G64" t="str">
            <v>MMS</v>
          </cell>
          <cell r="L64">
            <v>23604.800000000003</v>
          </cell>
        </row>
        <row r="65">
          <cell r="G65" t="str">
            <v>WAP</v>
          </cell>
          <cell r="L65">
            <v>29092</v>
          </cell>
        </row>
        <row r="66">
          <cell r="G66" t="str">
            <v>D/L(No)</v>
          </cell>
          <cell r="L66">
            <v>0</v>
          </cell>
        </row>
        <row r="67">
          <cell r="G67" t="str">
            <v>RBT Mth.</v>
          </cell>
          <cell r="L67">
            <v>12981836.32</v>
          </cell>
        </row>
        <row r="68">
          <cell r="G68" t="str">
            <v>RBT Add.</v>
          </cell>
          <cell r="L68">
            <v>3127656</v>
          </cell>
        </row>
        <row r="69">
          <cell r="G69" t="str">
            <v>RBT(No)</v>
          </cell>
          <cell r="L69">
            <v>0</v>
          </cell>
        </row>
        <row r="71">
          <cell r="L71" t="str">
            <v>Total</v>
          </cell>
        </row>
        <row r="72">
          <cell r="G72" t="str">
            <v>CPA</v>
          </cell>
          <cell r="L72">
            <v>69354</v>
          </cell>
        </row>
        <row r="73">
          <cell r="G73" t="str">
            <v>MMS</v>
          </cell>
          <cell r="L73">
            <v>35152.800000000003</v>
          </cell>
        </row>
        <row r="74">
          <cell r="G74" t="str">
            <v>WAP</v>
          </cell>
          <cell r="L74">
            <v>28528</v>
          </cell>
        </row>
        <row r="75">
          <cell r="G75" t="str">
            <v>D/L(No)</v>
          </cell>
          <cell r="L75">
            <v>0</v>
          </cell>
        </row>
        <row r="76">
          <cell r="G76" t="str">
            <v>RBT Mth.</v>
          </cell>
          <cell r="L76">
            <v>14578856.390000001</v>
          </cell>
        </row>
        <row r="77">
          <cell r="G77" t="str">
            <v>RBT Add.</v>
          </cell>
          <cell r="L77">
            <v>3452190</v>
          </cell>
        </row>
        <row r="78">
          <cell r="G78" t="str">
            <v>RBT(No)</v>
          </cell>
          <cell r="L78">
            <v>0</v>
          </cell>
        </row>
        <row r="80">
          <cell r="L80" t="str">
            <v>Total</v>
          </cell>
        </row>
        <row r="81">
          <cell r="G81" t="str">
            <v>CPA</v>
          </cell>
          <cell r="L81">
            <v>100277.25</v>
          </cell>
        </row>
        <row r="82">
          <cell r="G82" t="str">
            <v>MMS</v>
          </cell>
          <cell r="L82">
            <v>38536.800000000003</v>
          </cell>
        </row>
        <row r="83">
          <cell r="G83" t="str">
            <v>WAP</v>
          </cell>
          <cell r="L83">
            <v>23120</v>
          </cell>
        </row>
        <row r="84">
          <cell r="G84" t="str">
            <v>D/L(No)</v>
          </cell>
          <cell r="L84">
            <v>0</v>
          </cell>
        </row>
        <row r="85">
          <cell r="G85" t="str">
            <v>RBT Mth.</v>
          </cell>
          <cell r="L85">
            <v>14599088.82</v>
          </cell>
        </row>
        <row r="86">
          <cell r="G86" t="str">
            <v>RBT Add.</v>
          </cell>
          <cell r="L86">
            <v>3347988</v>
          </cell>
        </row>
        <row r="87">
          <cell r="G87" t="str">
            <v>RBT(No)</v>
          </cell>
          <cell r="L87">
            <v>0</v>
          </cell>
        </row>
        <row r="89">
          <cell r="L89" t="str">
            <v>Total</v>
          </cell>
        </row>
        <row r="90">
          <cell r="G90" t="str">
            <v>CPA</v>
          </cell>
          <cell r="L90">
            <v>140752.75</v>
          </cell>
        </row>
        <row r="91">
          <cell r="G91" t="str">
            <v>MMS</v>
          </cell>
          <cell r="L91">
            <v>29060</v>
          </cell>
        </row>
        <row r="92">
          <cell r="G92" t="str">
            <v>WAP</v>
          </cell>
          <cell r="L92">
            <v>28112</v>
          </cell>
        </row>
        <row r="93">
          <cell r="G93" t="str">
            <v>D/L(No)</v>
          </cell>
          <cell r="L93">
            <v>0</v>
          </cell>
        </row>
        <row r="94">
          <cell r="G94" t="str">
            <v>RBT Mth.</v>
          </cell>
          <cell r="L94">
            <v>17801793.960000001</v>
          </cell>
        </row>
        <row r="95">
          <cell r="G95" t="str">
            <v>RBT Add.</v>
          </cell>
          <cell r="L95">
            <v>4162522</v>
          </cell>
        </row>
        <row r="96">
          <cell r="G96" t="str">
            <v>RBT(No)</v>
          </cell>
          <cell r="L96">
            <v>0</v>
          </cell>
        </row>
        <row r="98">
          <cell r="L98" t="str">
            <v>Total</v>
          </cell>
        </row>
        <row r="99">
          <cell r="G99" t="str">
            <v>CPA</v>
          </cell>
          <cell r="L99">
            <v>131009.5</v>
          </cell>
        </row>
        <row r="100">
          <cell r="G100" t="str">
            <v>MMS</v>
          </cell>
          <cell r="L100">
            <v>16510.400000000001</v>
          </cell>
        </row>
        <row r="101">
          <cell r="G101" t="str">
            <v>WAP</v>
          </cell>
          <cell r="L101">
            <v>33504</v>
          </cell>
        </row>
        <row r="102">
          <cell r="G102" t="str">
            <v>D/L(No)</v>
          </cell>
          <cell r="L102">
            <v>0</v>
          </cell>
        </row>
        <row r="103">
          <cell r="G103" t="str">
            <v>RBT Mth.</v>
          </cell>
          <cell r="L103">
            <v>17720665.41</v>
          </cell>
        </row>
        <row r="104">
          <cell r="G104" t="str">
            <v>RBT Add.</v>
          </cell>
          <cell r="L104">
            <v>4058894</v>
          </cell>
        </row>
        <row r="105">
          <cell r="G105" t="str">
            <v>RBT(No)</v>
          </cell>
          <cell r="L105">
            <v>0</v>
          </cell>
        </row>
        <row r="107">
          <cell r="L107" t="str">
            <v>Total</v>
          </cell>
        </row>
        <row r="108">
          <cell r="G108" t="str">
            <v>CPA</v>
          </cell>
          <cell r="L108">
            <v>131102.5</v>
          </cell>
        </row>
        <row r="109">
          <cell r="G109" t="str">
            <v>MMS</v>
          </cell>
          <cell r="L109">
            <v>9058.4</v>
          </cell>
        </row>
        <row r="110">
          <cell r="G110" t="str">
            <v>WAP</v>
          </cell>
          <cell r="L110">
            <v>41184</v>
          </cell>
        </row>
        <row r="111">
          <cell r="G111" t="str">
            <v>D/L(No)</v>
          </cell>
          <cell r="L111">
            <v>0</v>
          </cell>
        </row>
        <row r="112">
          <cell r="G112" t="str">
            <v>RBT Mth.</v>
          </cell>
          <cell r="L112">
            <v>19328470.949999999</v>
          </cell>
        </row>
        <row r="113">
          <cell r="G113" t="str">
            <v>RBT Add.</v>
          </cell>
          <cell r="L113">
            <v>4906986</v>
          </cell>
        </row>
        <row r="114">
          <cell r="G114" t="str">
            <v>RBT(No)</v>
          </cell>
          <cell r="L114">
            <v>0</v>
          </cell>
        </row>
        <row r="116">
          <cell r="L116" t="str">
            <v>Total</v>
          </cell>
        </row>
        <row r="117">
          <cell r="G117" t="str">
            <v>CPA</v>
          </cell>
          <cell r="L117">
            <v>92080</v>
          </cell>
        </row>
        <row r="118">
          <cell r="G118" t="str">
            <v>MMS</v>
          </cell>
          <cell r="L118">
            <v>5343.2</v>
          </cell>
        </row>
        <row r="119">
          <cell r="G119" t="str">
            <v>WAP</v>
          </cell>
          <cell r="L119">
            <v>30712</v>
          </cell>
        </row>
        <row r="120">
          <cell r="G120" t="str">
            <v>D/L(No)</v>
          </cell>
          <cell r="L120">
            <v>0</v>
          </cell>
        </row>
        <row r="121">
          <cell r="G121" t="str">
            <v>RBT Mth.</v>
          </cell>
          <cell r="L121">
            <v>20664111.879999999</v>
          </cell>
        </row>
        <row r="122">
          <cell r="G122" t="str">
            <v>RBT Add.</v>
          </cell>
          <cell r="L122">
            <v>4021500</v>
          </cell>
        </row>
        <row r="123">
          <cell r="G123" t="str">
            <v>RBT(No)</v>
          </cell>
          <cell r="L123">
            <v>0</v>
          </cell>
        </row>
        <row r="125">
          <cell r="L125" t="str">
            <v>Total</v>
          </cell>
        </row>
        <row r="126">
          <cell r="G126" t="str">
            <v>CPA</v>
          </cell>
          <cell r="L126">
            <v>99380.5</v>
          </cell>
        </row>
        <row r="127">
          <cell r="G127" t="str">
            <v>MMS</v>
          </cell>
          <cell r="L127">
            <v>4502.3999999999996</v>
          </cell>
        </row>
        <row r="128">
          <cell r="G128" t="str">
            <v>WAP</v>
          </cell>
          <cell r="L128">
            <v>33952</v>
          </cell>
        </row>
        <row r="129">
          <cell r="G129" t="str">
            <v>D/L(No)</v>
          </cell>
          <cell r="L129">
            <v>0</v>
          </cell>
        </row>
        <row r="130">
          <cell r="G130" t="str">
            <v>RBT Mth.</v>
          </cell>
          <cell r="L130">
            <v>22145780.34</v>
          </cell>
        </row>
        <row r="131">
          <cell r="G131" t="str">
            <v>RBT Add.</v>
          </cell>
          <cell r="L131">
            <v>4357108</v>
          </cell>
        </row>
        <row r="132">
          <cell r="G132" t="str">
            <v>RBT(No)</v>
          </cell>
          <cell r="L132">
            <v>0</v>
          </cell>
        </row>
        <row r="134">
          <cell r="L134" t="str">
            <v>Total</v>
          </cell>
        </row>
        <row r="135">
          <cell r="G135" t="str">
            <v>CPA</v>
          </cell>
          <cell r="L135">
            <v>137633.5</v>
          </cell>
        </row>
        <row r="136">
          <cell r="G136" t="str">
            <v>MMS</v>
          </cell>
          <cell r="L136">
            <v>4860.8</v>
          </cell>
        </row>
        <row r="137">
          <cell r="G137" t="str">
            <v>WAP</v>
          </cell>
          <cell r="L137">
            <v>49200</v>
          </cell>
        </row>
        <row r="138">
          <cell r="G138" t="str">
            <v>D/L(No)</v>
          </cell>
          <cell r="L138">
            <v>0</v>
          </cell>
        </row>
        <row r="139">
          <cell r="G139" t="str">
            <v>RBT Mth.</v>
          </cell>
          <cell r="L139">
            <v>22755016.640000001</v>
          </cell>
        </row>
        <row r="140">
          <cell r="G140" t="str">
            <v>RBT Add.</v>
          </cell>
          <cell r="L140">
            <v>6777813</v>
          </cell>
        </row>
        <row r="141">
          <cell r="G141" t="str">
            <v>RBT(No)</v>
          </cell>
          <cell r="L141">
            <v>0</v>
          </cell>
        </row>
        <row r="143">
          <cell r="L143" t="str">
            <v>Total</v>
          </cell>
        </row>
        <row r="144">
          <cell r="G144" t="str">
            <v>CPA</v>
          </cell>
          <cell r="L144">
            <v>118011</v>
          </cell>
        </row>
        <row r="145">
          <cell r="G145" t="str">
            <v>MMS</v>
          </cell>
          <cell r="L145">
            <v>2204.8000000000002</v>
          </cell>
        </row>
        <row r="146">
          <cell r="G146" t="str">
            <v>WAP</v>
          </cell>
          <cell r="L146">
            <v>35100</v>
          </cell>
        </row>
        <row r="147">
          <cell r="G147" t="str">
            <v>D/L(No)</v>
          </cell>
          <cell r="L147">
            <v>0</v>
          </cell>
        </row>
        <row r="148">
          <cell r="G148" t="str">
            <v>RBT Mth.</v>
          </cell>
          <cell r="L148">
            <v>22364329.93</v>
          </cell>
        </row>
        <row r="149">
          <cell r="G149" t="str">
            <v>RBT Add.</v>
          </cell>
          <cell r="L149">
            <v>6187104</v>
          </cell>
        </row>
        <row r="150">
          <cell r="G150" t="str">
            <v>RBT(No)</v>
          </cell>
          <cell r="L150">
            <v>0</v>
          </cell>
        </row>
        <row r="152">
          <cell r="L152" t="str">
            <v>Total</v>
          </cell>
        </row>
        <row r="153">
          <cell r="G153" t="str">
            <v>CPA</v>
          </cell>
          <cell r="L153">
            <v>113617.75</v>
          </cell>
        </row>
        <row r="154">
          <cell r="G154" t="str">
            <v>MMS</v>
          </cell>
          <cell r="L154">
            <v>1438.4</v>
          </cell>
        </row>
        <row r="155">
          <cell r="G155" t="str">
            <v>WAP</v>
          </cell>
          <cell r="L155">
            <v>96392</v>
          </cell>
        </row>
        <row r="156">
          <cell r="G156" t="str">
            <v>D/L(No)</v>
          </cell>
          <cell r="L156">
            <v>0</v>
          </cell>
        </row>
        <row r="157">
          <cell r="G157" t="str">
            <v>RBT Mth.</v>
          </cell>
          <cell r="L157">
            <v>23350826.209999997</v>
          </cell>
        </row>
        <row r="158">
          <cell r="G158" t="str">
            <v>RBT Add.</v>
          </cell>
          <cell r="L158">
            <v>7117138</v>
          </cell>
        </row>
        <row r="159">
          <cell r="G159" t="str">
            <v>RBT(No)</v>
          </cell>
          <cell r="L159">
            <v>0</v>
          </cell>
        </row>
        <row r="161">
          <cell r="L161" t="str">
            <v>Total</v>
          </cell>
        </row>
        <row r="162">
          <cell r="G162" t="str">
            <v>CPA</v>
          </cell>
          <cell r="L162">
            <v>88918.25</v>
          </cell>
        </row>
        <row r="163">
          <cell r="G163" t="str">
            <v>MMS</v>
          </cell>
          <cell r="L163">
            <v>1364</v>
          </cell>
        </row>
        <row r="164">
          <cell r="G164" t="str">
            <v>WAP</v>
          </cell>
          <cell r="L164">
            <v>110188</v>
          </cell>
        </row>
        <row r="165">
          <cell r="G165" t="str">
            <v>D/L(No)</v>
          </cell>
          <cell r="L165">
            <v>0</v>
          </cell>
        </row>
        <row r="166">
          <cell r="G166" t="str">
            <v>RBT Mth.</v>
          </cell>
          <cell r="L166">
            <v>23748103.690000001</v>
          </cell>
        </row>
        <row r="167">
          <cell r="G167" t="str">
            <v>RBT Add.</v>
          </cell>
          <cell r="L167">
            <v>7609322</v>
          </cell>
        </row>
        <row r="168">
          <cell r="G168" t="str">
            <v>RBT(No)</v>
          </cell>
          <cell r="L168">
            <v>0</v>
          </cell>
        </row>
        <row r="170">
          <cell r="L170" t="str">
            <v>Total</v>
          </cell>
        </row>
        <row r="171">
          <cell r="G171" t="str">
            <v>CPA</v>
          </cell>
          <cell r="L171">
            <v>78923.75</v>
          </cell>
        </row>
        <row r="172">
          <cell r="G172" t="str">
            <v>MMS</v>
          </cell>
          <cell r="L172">
            <v>1240</v>
          </cell>
        </row>
        <row r="173">
          <cell r="G173" t="str">
            <v>WAP</v>
          </cell>
          <cell r="L173">
            <v>126752</v>
          </cell>
        </row>
        <row r="174">
          <cell r="G174" t="str">
            <v>D/L(No)</v>
          </cell>
          <cell r="L174">
            <v>0</v>
          </cell>
        </row>
        <row r="175">
          <cell r="G175" t="str">
            <v>RBT Mth.</v>
          </cell>
          <cell r="L175">
            <v>25422555.199999999</v>
          </cell>
        </row>
        <row r="176">
          <cell r="G176" t="str">
            <v>RBT Add.</v>
          </cell>
          <cell r="L176">
            <v>7368627</v>
          </cell>
        </row>
        <row r="177">
          <cell r="G177" t="str">
            <v>RBT(No)</v>
          </cell>
          <cell r="L177">
            <v>0</v>
          </cell>
        </row>
        <row r="179">
          <cell r="L179" t="str">
            <v>Total</v>
          </cell>
        </row>
        <row r="180">
          <cell r="G180" t="str">
            <v>CPA</v>
          </cell>
          <cell r="L180">
            <v>140319.5</v>
          </cell>
        </row>
        <row r="181">
          <cell r="G181" t="str">
            <v>MMS</v>
          </cell>
          <cell r="L181">
            <v>642.4</v>
          </cell>
        </row>
        <row r="182">
          <cell r="G182" t="str">
            <v>WAP</v>
          </cell>
          <cell r="L182">
            <v>200632</v>
          </cell>
        </row>
        <row r="183">
          <cell r="G183" t="str">
            <v>D/L(No)</v>
          </cell>
          <cell r="L183">
            <v>0</v>
          </cell>
        </row>
        <row r="184">
          <cell r="G184" t="str">
            <v>RBT Mth.</v>
          </cell>
          <cell r="L184">
            <v>27162068.789999999</v>
          </cell>
        </row>
        <row r="185">
          <cell r="G185" t="str">
            <v>RBT Add.</v>
          </cell>
          <cell r="L185">
            <v>7796089</v>
          </cell>
        </row>
        <row r="186">
          <cell r="G186" t="str">
            <v>RBT(No)</v>
          </cell>
          <cell r="L186">
            <v>0</v>
          </cell>
        </row>
        <row r="188">
          <cell r="L188" t="str">
            <v>Total</v>
          </cell>
        </row>
        <row r="189">
          <cell r="G189" t="str">
            <v>CPA</v>
          </cell>
          <cell r="L189">
            <v>171725.5</v>
          </cell>
        </row>
        <row r="190">
          <cell r="G190" t="str">
            <v>MMS</v>
          </cell>
          <cell r="L190">
            <v>710.40000000000009</v>
          </cell>
        </row>
        <row r="191">
          <cell r="G191" t="str">
            <v>WAP</v>
          </cell>
          <cell r="L191">
            <v>274512</v>
          </cell>
        </row>
        <row r="192">
          <cell r="G192" t="str">
            <v>D/L(No)</v>
          </cell>
          <cell r="L192">
            <v>0</v>
          </cell>
        </row>
        <row r="193">
          <cell r="G193" t="str">
            <v>RBT Mth.</v>
          </cell>
          <cell r="L193">
            <v>28950803.039999999</v>
          </cell>
        </row>
        <row r="194">
          <cell r="G194" t="str">
            <v>RBT Add.</v>
          </cell>
          <cell r="L194">
            <v>8964095</v>
          </cell>
        </row>
        <row r="195">
          <cell r="G195" t="str">
            <v>RBT(No)</v>
          </cell>
          <cell r="L195">
            <v>0</v>
          </cell>
        </row>
        <row r="197">
          <cell r="L197" t="str">
            <v>Total</v>
          </cell>
        </row>
        <row r="198">
          <cell r="G198" t="str">
            <v>CPA</v>
          </cell>
          <cell r="L198">
            <v>197262.5</v>
          </cell>
        </row>
        <row r="199">
          <cell r="G199" t="str">
            <v>MMS</v>
          </cell>
          <cell r="L199">
            <v>835.2</v>
          </cell>
        </row>
        <row r="200">
          <cell r="G200" t="str">
            <v>WAP</v>
          </cell>
          <cell r="L200">
            <v>638252</v>
          </cell>
        </row>
        <row r="201">
          <cell r="G201" t="str">
            <v>D/L(No)</v>
          </cell>
          <cell r="L201">
            <v>0</v>
          </cell>
        </row>
        <row r="202">
          <cell r="G202" t="str">
            <v>RBT Mth.</v>
          </cell>
          <cell r="L202">
            <v>36071567.539999999</v>
          </cell>
        </row>
        <row r="203">
          <cell r="G203" t="str">
            <v>RBT Add.</v>
          </cell>
          <cell r="L203">
            <v>11471432</v>
          </cell>
        </row>
        <row r="204">
          <cell r="G204" t="str">
            <v>RBT(No)</v>
          </cell>
          <cell r="L204">
            <v>0</v>
          </cell>
        </row>
        <row r="206">
          <cell r="L206" t="str">
            <v>Total</v>
          </cell>
        </row>
        <row r="207">
          <cell r="G207" t="str">
            <v>CPA</v>
          </cell>
          <cell r="L207">
            <v>215332.5</v>
          </cell>
        </row>
        <row r="208">
          <cell r="G208" t="str">
            <v>MMS</v>
          </cell>
          <cell r="L208">
            <v>754.4</v>
          </cell>
        </row>
        <row r="209">
          <cell r="G209" t="str">
            <v>WAP</v>
          </cell>
          <cell r="L209">
            <v>815584</v>
          </cell>
        </row>
        <row r="210">
          <cell r="G210" t="str">
            <v>D/L(No)</v>
          </cell>
          <cell r="L210">
            <v>0</v>
          </cell>
        </row>
        <row r="211">
          <cell r="G211" t="str">
            <v>RBT Mth.</v>
          </cell>
          <cell r="L211">
            <v>34767341.560000002</v>
          </cell>
        </row>
        <row r="212">
          <cell r="G212" t="str">
            <v>RBT Add.</v>
          </cell>
          <cell r="L212">
            <v>11737964</v>
          </cell>
        </row>
        <row r="213">
          <cell r="G213" t="str">
            <v>RBT(No)</v>
          </cell>
          <cell r="L213">
            <v>2412419.17</v>
          </cell>
        </row>
        <row r="215">
          <cell r="L215" t="str">
            <v>Total</v>
          </cell>
        </row>
        <row r="216">
          <cell r="G216" t="str">
            <v>CPA</v>
          </cell>
          <cell r="L216">
            <v>184013</v>
          </cell>
        </row>
        <row r="217">
          <cell r="G217" t="str">
            <v>MMS</v>
          </cell>
          <cell r="L217">
            <v>301.60000000000002</v>
          </cell>
        </row>
        <row r="218">
          <cell r="G218" t="str">
            <v>WAP</v>
          </cell>
          <cell r="L218">
            <v>995600</v>
          </cell>
        </row>
        <row r="219">
          <cell r="G219" t="str">
            <v>D/L(No)</v>
          </cell>
          <cell r="L219">
            <v>0</v>
          </cell>
        </row>
        <row r="220">
          <cell r="G220" t="str">
            <v>RBT Mth.</v>
          </cell>
          <cell r="L220">
            <v>48654566.549999997</v>
          </cell>
        </row>
        <row r="221">
          <cell r="G221" t="str">
            <v>RBT Add.</v>
          </cell>
          <cell r="L221">
            <v>14844398.379999999</v>
          </cell>
        </row>
        <row r="222">
          <cell r="G222" t="str">
            <v>RBT(No)</v>
          </cell>
          <cell r="L222">
            <v>0</v>
          </cell>
        </row>
        <row r="224">
          <cell r="L224" t="str">
            <v>Total</v>
          </cell>
        </row>
        <row r="225">
          <cell r="G225" t="str">
            <v>CPA</v>
          </cell>
          <cell r="L225">
            <v>320798.5</v>
          </cell>
        </row>
        <row r="226">
          <cell r="G226" t="str">
            <v>MMS</v>
          </cell>
          <cell r="L226">
            <v>165.6</v>
          </cell>
        </row>
        <row r="227">
          <cell r="G227" t="str">
            <v>WAP</v>
          </cell>
          <cell r="L227">
            <v>1133936</v>
          </cell>
        </row>
        <row r="228">
          <cell r="G228" t="str">
            <v>D/L(No)</v>
          </cell>
          <cell r="L228">
            <v>0</v>
          </cell>
        </row>
        <row r="229">
          <cell r="G229" t="str">
            <v>RBT Mth.</v>
          </cell>
          <cell r="L229">
            <v>65920471.689999998</v>
          </cell>
        </row>
        <row r="230">
          <cell r="G230" t="str">
            <v>RBT Add.</v>
          </cell>
          <cell r="L230">
            <v>14810941.879999999</v>
          </cell>
        </row>
        <row r="231">
          <cell r="G231" t="str">
            <v>RBT(No)</v>
          </cell>
          <cell r="L231">
            <v>0</v>
          </cell>
        </row>
        <row r="233">
          <cell r="L233" t="str">
            <v>Total</v>
          </cell>
        </row>
        <row r="234">
          <cell r="G234" t="str">
            <v>CPA</v>
          </cell>
          <cell r="L234">
            <v>401535</v>
          </cell>
        </row>
        <row r="235">
          <cell r="G235" t="str">
            <v>MMS</v>
          </cell>
          <cell r="L235">
            <v>74.400000000000006</v>
          </cell>
        </row>
        <row r="236">
          <cell r="G236" t="str">
            <v>WAP</v>
          </cell>
          <cell r="L236">
            <v>746448</v>
          </cell>
        </row>
        <row r="237">
          <cell r="G237" t="str">
            <v>D/L(No)</v>
          </cell>
          <cell r="L237">
            <v>0</v>
          </cell>
        </row>
        <row r="238">
          <cell r="G238" t="str">
            <v>RBT Mth.</v>
          </cell>
          <cell r="L238">
            <v>68337456.929999992</v>
          </cell>
        </row>
        <row r="239">
          <cell r="G239" t="str">
            <v>RBT Add.</v>
          </cell>
          <cell r="L239">
            <v>14880468.960000001</v>
          </cell>
        </row>
        <row r="240">
          <cell r="G240" t="str">
            <v>RBT(No)</v>
          </cell>
          <cell r="L240">
            <v>0</v>
          </cell>
        </row>
        <row r="242">
          <cell r="L242" t="str">
            <v>Total</v>
          </cell>
        </row>
        <row r="243">
          <cell r="G243" t="str">
            <v>CPA</v>
          </cell>
          <cell r="L243">
            <v>416859</v>
          </cell>
        </row>
        <row r="244">
          <cell r="G244" t="str">
            <v>MMS</v>
          </cell>
          <cell r="L244">
            <v>92.8</v>
          </cell>
        </row>
        <row r="245">
          <cell r="G245" t="str">
            <v>WAP</v>
          </cell>
          <cell r="L245">
            <v>782920</v>
          </cell>
        </row>
        <row r="246">
          <cell r="G246" t="str">
            <v>D/L(No)</v>
          </cell>
          <cell r="L246">
            <v>0</v>
          </cell>
        </row>
        <row r="247">
          <cell r="G247" t="str">
            <v>RBT Mth.</v>
          </cell>
          <cell r="L247">
            <v>73110409.549999997</v>
          </cell>
        </row>
        <row r="248">
          <cell r="G248" t="str">
            <v>RBT Add.</v>
          </cell>
          <cell r="L248">
            <v>17002881.98</v>
          </cell>
        </row>
        <row r="249">
          <cell r="G249" t="str">
            <v>RBT(No)</v>
          </cell>
          <cell r="L249">
            <v>0</v>
          </cell>
        </row>
        <row r="251">
          <cell r="L251" t="str">
            <v>Total</v>
          </cell>
        </row>
        <row r="252">
          <cell r="G252" t="str">
            <v>CPA</v>
          </cell>
          <cell r="L252">
            <v>338826</v>
          </cell>
        </row>
        <row r="253">
          <cell r="G253" t="str">
            <v>MMS</v>
          </cell>
          <cell r="L253">
            <v>24</v>
          </cell>
        </row>
        <row r="254">
          <cell r="G254" t="str">
            <v>WAP</v>
          </cell>
          <cell r="L254">
            <v>629864</v>
          </cell>
        </row>
        <row r="255">
          <cell r="G255" t="str">
            <v>D/L(No)</v>
          </cell>
          <cell r="L255">
            <v>0</v>
          </cell>
        </row>
        <row r="256">
          <cell r="G256" t="str">
            <v>RBT Mth.</v>
          </cell>
          <cell r="L256">
            <v>78615321.010000005</v>
          </cell>
        </row>
        <row r="257">
          <cell r="G257" t="str">
            <v>RBT Add.</v>
          </cell>
          <cell r="L257">
            <v>14300300</v>
          </cell>
        </row>
        <row r="258">
          <cell r="G258" t="str">
            <v>RBT(No)</v>
          </cell>
          <cell r="L258">
            <v>0</v>
          </cell>
        </row>
        <row r="260">
          <cell r="L260" t="str">
            <v>Total</v>
          </cell>
        </row>
        <row r="261">
          <cell r="G261" t="str">
            <v>CPA</v>
          </cell>
          <cell r="L261">
            <v>356057.5</v>
          </cell>
        </row>
        <row r="262">
          <cell r="G262" t="str">
            <v>MMS</v>
          </cell>
          <cell r="L262">
            <v>24</v>
          </cell>
        </row>
        <row r="263">
          <cell r="G263" t="str">
            <v>WAP</v>
          </cell>
          <cell r="L263">
            <v>540711</v>
          </cell>
        </row>
        <row r="264">
          <cell r="G264" t="str">
            <v>D/L(No)</v>
          </cell>
          <cell r="L264">
            <v>0</v>
          </cell>
        </row>
        <row r="265">
          <cell r="G265" t="str">
            <v>RBT Mth.</v>
          </cell>
          <cell r="L265">
            <v>80069567.199999988</v>
          </cell>
        </row>
        <row r="266">
          <cell r="G266" t="str">
            <v>RBT Add.</v>
          </cell>
          <cell r="L266">
            <v>13494828</v>
          </cell>
        </row>
        <row r="267">
          <cell r="G267" t="str">
            <v>RBT(No)</v>
          </cell>
          <cell r="L267">
            <v>0</v>
          </cell>
        </row>
        <row r="269">
          <cell r="L269" t="str">
            <v>Total</v>
          </cell>
        </row>
        <row r="270">
          <cell r="G270" t="str">
            <v>CPA</v>
          </cell>
          <cell r="L270">
            <v>373179</v>
          </cell>
        </row>
        <row r="271">
          <cell r="G271" t="str">
            <v>MMS</v>
          </cell>
          <cell r="L271">
            <v>76</v>
          </cell>
        </row>
        <row r="272">
          <cell r="G272" t="str">
            <v>WAP</v>
          </cell>
          <cell r="L272">
            <v>459775</v>
          </cell>
        </row>
        <row r="273">
          <cell r="G273" t="str">
            <v>D/L(No)</v>
          </cell>
          <cell r="L273">
            <v>0</v>
          </cell>
        </row>
        <row r="274">
          <cell r="G274" t="str">
            <v>RBT Mth.</v>
          </cell>
          <cell r="L274">
            <v>72920416.109999999</v>
          </cell>
        </row>
        <row r="275">
          <cell r="G275" t="str">
            <v>RBT Add.</v>
          </cell>
          <cell r="L275">
            <v>11903954</v>
          </cell>
        </row>
        <row r="276">
          <cell r="G276" t="str">
            <v>RBT(No)</v>
          </cell>
          <cell r="L276">
            <v>483501.04</v>
          </cell>
        </row>
        <row r="278">
          <cell r="L278" t="str">
            <v>Total</v>
          </cell>
        </row>
        <row r="279">
          <cell r="G279" t="str">
            <v>CPA</v>
          </cell>
          <cell r="L279">
            <v>473869</v>
          </cell>
        </row>
        <row r="280">
          <cell r="G280" t="str">
            <v>MMS</v>
          </cell>
          <cell r="L280">
            <v>0</v>
          </cell>
        </row>
        <row r="281">
          <cell r="G281" t="str">
            <v>WAP</v>
          </cell>
          <cell r="L281">
            <v>418474</v>
          </cell>
        </row>
        <row r="282">
          <cell r="G282" t="str">
            <v>D/L(No)</v>
          </cell>
          <cell r="L282">
            <v>0</v>
          </cell>
        </row>
        <row r="283">
          <cell r="G283" t="str">
            <v>RBT Mth.</v>
          </cell>
          <cell r="L283">
            <v>77247916.757794917</v>
          </cell>
        </row>
        <row r="284">
          <cell r="G284" t="str">
            <v>RBT Add.</v>
          </cell>
          <cell r="L284">
            <v>14556326.173890088</v>
          </cell>
        </row>
        <row r="285">
          <cell r="G285" t="str">
            <v>RBT(No)</v>
          </cell>
          <cell r="L285">
            <v>0</v>
          </cell>
        </row>
        <row r="287">
          <cell r="L287" t="str">
            <v>Total</v>
          </cell>
        </row>
        <row r="288">
          <cell r="G288" t="str">
            <v>CPA</v>
          </cell>
          <cell r="L288">
            <v>510560.5</v>
          </cell>
        </row>
        <row r="289">
          <cell r="G289" t="str">
            <v>MMS</v>
          </cell>
          <cell r="L289">
            <v>0</v>
          </cell>
        </row>
        <row r="290">
          <cell r="G290" t="str">
            <v>WAP</v>
          </cell>
          <cell r="L290">
            <v>308015</v>
          </cell>
        </row>
        <row r="291">
          <cell r="G291" t="str">
            <v>D/L(No)</v>
          </cell>
          <cell r="L291">
            <v>0</v>
          </cell>
        </row>
        <row r="292">
          <cell r="G292" t="str">
            <v>RBT Mth.</v>
          </cell>
          <cell r="L292">
            <v>80142709.623491451</v>
          </cell>
        </row>
        <row r="293">
          <cell r="G293" t="str">
            <v>RBT Add.</v>
          </cell>
          <cell r="L293">
            <v>13735606.580107547</v>
          </cell>
        </row>
        <row r="294">
          <cell r="G294" t="str">
            <v>RBT(No)</v>
          </cell>
          <cell r="L294">
            <v>0</v>
          </cell>
        </row>
        <row r="296">
          <cell r="L296" t="str">
            <v>Total</v>
          </cell>
        </row>
        <row r="297">
          <cell r="G297" t="str">
            <v>CPA</v>
          </cell>
          <cell r="L297">
            <v>398473.5</v>
          </cell>
        </row>
        <row r="298">
          <cell r="G298" t="str">
            <v>MMS</v>
          </cell>
          <cell r="L298">
            <v>0</v>
          </cell>
        </row>
        <row r="299">
          <cell r="G299" t="str">
            <v>WAP</v>
          </cell>
          <cell r="L299">
            <v>300127</v>
          </cell>
        </row>
        <row r="300">
          <cell r="G300" t="str">
            <v>D/L(No)</v>
          </cell>
          <cell r="L300">
            <v>0</v>
          </cell>
        </row>
        <row r="301">
          <cell r="G301" t="str">
            <v>RBT Mth.</v>
          </cell>
          <cell r="L301">
            <v>73352976.170377046</v>
          </cell>
        </row>
        <row r="302">
          <cell r="G302" t="str">
            <v>RBT Add.</v>
          </cell>
          <cell r="L302">
            <v>12078257.59069795</v>
          </cell>
        </row>
        <row r="303">
          <cell r="G303" t="str">
            <v>RBT(No)</v>
          </cell>
          <cell r="L303">
            <v>0</v>
          </cell>
        </row>
        <row r="305">
          <cell r="L305" t="str">
            <v>Total</v>
          </cell>
        </row>
        <row r="306">
          <cell r="G306" t="str">
            <v>CPA</v>
          </cell>
          <cell r="L306">
            <v>536369</v>
          </cell>
        </row>
        <row r="307">
          <cell r="G307" t="str">
            <v>MMS</v>
          </cell>
          <cell r="L307">
            <v>0</v>
          </cell>
        </row>
        <row r="308">
          <cell r="G308" t="str">
            <v>WAP</v>
          </cell>
          <cell r="L308">
            <v>432478</v>
          </cell>
        </row>
        <row r="309">
          <cell r="G309" t="str">
            <v>D/L(No)</v>
          </cell>
          <cell r="L309">
            <v>0</v>
          </cell>
        </row>
        <row r="310">
          <cell r="G310" t="str">
            <v>RBT Mth.</v>
          </cell>
          <cell r="L310">
            <v>76238188.894842818</v>
          </cell>
        </row>
        <row r="311">
          <cell r="G311" t="str">
            <v>RBT Add.</v>
          </cell>
          <cell r="L311">
            <v>13878909.077121172</v>
          </cell>
        </row>
        <row r="312">
          <cell r="G312" t="str">
            <v>RBT(No)</v>
          </cell>
          <cell r="L312">
            <v>5979730.7699999996</v>
          </cell>
        </row>
        <row r="314">
          <cell r="L314" t="str">
            <v>Total</v>
          </cell>
        </row>
        <row r="315">
          <cell r="G315" t="str">
            <v>CPA</v>
          </cell>
          <cell r="L315">
            <v>497077.5</v>
          </cell>
        </row>
        <row r="316">
          <cell r="G316" t="str">
            <v>MMS</v>
          </cell>
          <cell r="L316">
            <v>16</v>
          </cell>
        </row>
        <row r="317">
          <cell r="G317" t="str">
            <v>WAP</v>
          </cell>
          <cell r="L317">
            <v>236889.2</v>
          </cell>
        </row>
        <row r="318">
          <cell r="G318" t="str">
            <v>D/L(No)</v>
          </cell>
          <cell r="L318">
            <v>0</v>
          </cell>
        </row>
        <row r="319">
          <cell r="G319" t="str">
            <v>RBT Mth.</v>
          </cell>
          <cell r="L319">
            <v>74509068.43124795</v>
          </cell>
        </row>
        <row r="320">
          <cell r="G320" t="str">
            <v>RBT Add.</v>
          </cell>
          <cell r="L320">
            <v>10826781.460960057</v>
          </cell>
        </row>
        <row r="321">
          <cell r="G321" t="str">
            <v>RBT(No)</v>
          </cell>
          <cell r="L321">
            <v>0</v>
          </cell>
        </row>
        <row r="323">
          <cell r="L323" t="str">
            <v>Total</v>
          </cell>
        </row>
        <row r="324">
          <cell r="G324" t="str">
            <v>CPA</v>
          </cell>
          <cell r="L324">
            <v>466266</v>
          </cell>
        </row>
        <row r="325">
          <cell r="G325" t="str">
            <v>MMS</v>
          </cell>
          <cell r="L325">
            <v>32</v>
          </cell>
        </row>
        <row r="326">
          <cell r="G326" t="str">
            <v>WAP</v>
          </cell>
          <cell r="L326">
            <v>320835.20000000001</v>
          </cell>
        </row>
        <row r="327">
          <cell r="G327" t="str">
            <v>D/L(No)</v>
          </cell>
          <cell r="L327">
            <v>0</v>
          </cell>
        </row>
        <row r="328">
          <cell r="G328" t="str">
            <v>RBT Mth.</v>
          </cell>
          <cell r="L328">
            <v>68963562.764671654</v>
          </cell>
        </row>
        <row r="329">
          <cell r="G329" t="str">
            <v>RBT Add.</v>
          </cell>
          <cell r="L329">
            <v>16321656.733429343</v>
          </cell>
        </row>
        <row r="330">
          <cell r="G330" t="str">
            <v>RBT(No)</v>
          </cell>
          <cell r="L330">
            <v>0</v>
          </cell>
        </row>
        <row r="332">
          <cell r="L332" t="str">
            <v>Total</v>
          </cell>
        </row>
        <row r="333">
          <cell r="G333" t="str">
            <v>CPA</v>
          </cell>
          <cell r="L333">
            <v>402698</v>
          </cell>
        </row>
        <row r="334">
          <cell r="G334" t="str">
            <v>MMS</v>
          </cell>
          <cell r="L334">
            <v>104</v>
          </cell>
        </row>
        <row r="335">
          <cell r="G335" t="str">
            <v>WAP</v>
          </cell>
          <cell r="L335">
            <v>344982.2</v>
          </cell>
        </row>
        <row r="336">
          <cell r="G336" t="str">
            <v>D/L(No)</v>
          </cell>
          <cell r="L336">
            <v>0</v>
          </cell>
        </row>
        <row r="337">
          <cell r="G337" t="str">
            <v>RBT Mth.</v>
          </cell>
          <cell r="L337">
            <v>73403465.33197391</v>
          </cell>
        </row>
        <row r="338">
          <cell r="G338" t="str">
            <v>RBT Add.</v>
          </cell>
          <cell r="L338">
            <v>15790292.862111093</v>
          </cell>
        </row>
        <row r="339">
          <cell r="G339" t="str">
            <v>RBT(No)</v>
          </cell>
          <cell r="L339">
            <v>0</v>
          </cell>
        </row>
        <row r="341">
          <cell r="L341" t="str">
            <v>Total</v>
          </cell>
        </row>
        <row r="342">
          <cell r="G342" t="str">
            <v>CPA</v>
          </cell>
          <cell r="L342">
            <v>458061</v>
          </cell>
        </row>
        <row r="343">
          <cell r="G343" t="str">
            <v>MMS</v>
          </cell>
          <cell r="L343">
            <v>0</v>
          </cell>
        </row>
        <row r="344">
          <cell r="G344" t="str">
            <v>WAP</v>
          </cell>
          <cell r="L344">
            <v>220891.2</v>
          </cell>
        </row>
        <row r="345">
          <cell r="G345" t="str">
            <v>D/L(No)</v>
          </cell>
          <cell r="L345">
            <v>0</v>
          </cell>
        </row>
        <row r="346">
          <cell r="G346" t="str">
            <v>RBT Mth.</v>
          </cell>
          <cell r="L346">
            <v>85106343.427044511</v>
          </cell>
        </row>
        <row r="347">
          <cell r="G347" t="str">
            <v>RBT Add.</v>
          </cell>
          <cell r="L347">
            <v>12824440.306690495</v>
          </cell>
        </row>
        <row r="348">
          <cell r="G348" t="str">
            <v>RBT(No)</v>
          </cell>
          <cell r="L348">
            <v>0</v>
          </cell>
        </row>
        <row r="350">
          <cell r="L350" t="str">
            <v>Total</v>
          </cell>
        </row>
        <row r="351">
          <cell r="G351" t="str">
            <v>CPA</v>
          </cell>
          <cell r="L351">
            <v>470057</v>
          </cell>
        </row>
        <row r="352">
          <cell r="G352" t="str">
            <v>MMS</v>
          </cell>
          <cell r="L352">
            <v>0</v>
          </cell>
        </row>
        <row r="353">
          <cell r="G353" t="str">
            <v>WAP</v>
          </cell>
          <cell r="L353">
            <v>195817.2</v>
          </cell>
        </row>
        <row r="354">
          <cell r="G354" t="str">
            <v>D/L(No)</v>
          </cell>
          <cell r="L354">
            <v>0</v>
          </cell>
        </row>
        <row r="355">
          <cell r="G355" t="str">
            <v>RBT Mth.</v>
          </cell>
          <cell r="L355">
            <v>87173992.357196644</v>
          </cell>
        </row>
        <row r="356">
          <cell r="G356" t="str">
            <v>RBT Add.</v>
          </cell>
          <cell r="L356">
            <v>11902474.612613346</v>
          </cell>
        </row>
        <row r="357">
          <cell r="G357" t="str">
            <v>RBT(No)</v>
          </cell>
          <cell r="L357">
            <v>0</v>
          </cell>
        </row>
        <row r="359">
          <cell r="L359" t="str">
            <v>Total</v>
          </cell>
        </row>
        <row r="360">
          <cell r="G360" t="str">
            <v>CPA</v>
          </cell>
          <cell r="L360">
            <v>509665</v>
          </cell>
        </row>
        <row r="361">
          <cell r="G361" t="str">
            <v>MMS</v>
          </cell>
          <cell r="L361">
            <v>0</v>
          </cell>
        </row>
        <row r="362">
          <cell r="G362" t="str">
            <v>WAP</v>
          </cell>
          <cell r="L362">
            <v>207658</v>
          </cell>
        </row>
        <row r="363">
          <cell r="G363" t="str">
            <v>D/L(No)</v>
          </cell>
          <cell r="L363">
            <v>0</v>
          </cell>
        </row>
        <row r="364">
          <cell r="G364" t="str">
            <v>RBT Mth.</v>
          </cell>
          <cell r="L364">
            <v>75584186.656392843</v>
          </cell>
        </row>
        <row r="365">
          <cell r="G365" t="str">
            <v>RBT Add.</v>
          </cell>
          <cell r="L365">
            <v>12175189.917531159</v>
          </cell>
        </row>
        <row r="366">
          <cell r="G366" t="str">
            <v>RBT(No)</v>
          </cell>
          <cell r="L366">
            <v>0</v>
          </cell>
        </row>
        <row r="368">
          <cell r="L368" t="str">
            <v>Total</v>
          </cell>
        </row>
        <row r="369">
          <cell r="G369" t="str">
            <v>CPA</v>
          </cell>
          <cell r="L369">
            <v>511256</v>
          </cell>
        </row>
        <row r="370">
          <cell r="G370" t="str">
            <v>MMS</v>
          </cell>
          <cell r="L370">
            <v>0</v>
          </cell>
        </row>
        <row r="371">
          <cell r="G371" t="str">
            <v>WAP</v>
          </cell>
          <cell r="L371">
            <v>226805</v>
          </cell>
        </row>
        <row r="372">
          <cell r="G372" t="str">
            <v>D/L(No)</v>
          </cell>
          <cell r="L372">
            <v>0</v>
          </cell>
        </row>
        <row r="373">
          <cell r="G373" t="str">
            <v>RBT Mth.</v>
          </cell>
          <cell r="L373">
            <v>86312237.727362186</v>
          </cell>
        </row>
        <row r="374">
          <cell r="G374" t="str">
            <v>RBT Add.</v>
          </cell>
          <cell r="L374">
            <v>12257974.458548823</v>
          </cell>
        </row>
        <row r="375">
          <cell r="G375" t="str">
            <v>RBT(No)</v>
          </cell>
          <cell r="L375">
            <v>0</v>
          </cell>
        </row>
        <row r="377">
          <cell r="L377" t="str">
            <v>Total</v>
          </cell>
        </row>
        <row r="378">
          <cell r="G378" t="str">
            <v>CPA</v>
          </cell>
          <cell r="L378">
            <v>472592</v>
          </cell>
        </row>
        <row r="379">
          <cell r="G379" t="str">
            <v>MMS</v>
          </cell>
          <cell r="L379">
            <v>0</v>
          </cell>
        </row>
        <row r="380">
          <cell r="G380" t="str">
            <v>WAP</v>
          </cell>
          <cell r="L380">
            <v>205135</v>
          </cell>
        </row>
        <row r="381">
          <cell r="G381" t="str">
            <v>D/L(No)</v>
          </cell>
          <cell r="L381">
            <v>0</v>
          </cell>
        </row>
        <row r="382">
          <cell r="G382" t="str">
            <v>RBT Mth.</v>
          </cell>
          <cell r="L382">
            <v>80975379.344742805</v>
          </cell>
        </row>
        <row r="383">
          <cell r="G383" t="str">
            <v>RBT Add.</v>
          </cell>
          <cell r="L383">
            <v>10957045.42964619</v>
          </cell>
        </row>
        <row r="384">
          <cell r="G384" t="str">
            <v>RBT(No)</v>
          </cell>
          <cell r="L384">
            <v>0</v>
          </cell>
        </row>
        <row r="386">
          <cell r="L386" t="str">
            <v>Total</v>
          </cell>
        </row>
        <row r="387">
          <cell r="G387" t="str">
            <v>CPA</v>
          </cell>
          <cell r="L387">
            <v>450195.5</v>
          </cell>
        </row>
        <row r="388">
          <cell r="G388" t="str">
            <v>MMS</v>
          </cell>
          <cell r="L388">
            <v>0</v>
          </cell>
        </row>
        <row r="389">
          <cell r="G389" t="str">
            <v>WAP</v>
          </cell>
          <cell r="L389">
            <v>237550</v>
          </cell>
        </row>
        <row r="390">
          <cell r="G390" t="str">
            <v>D/L(No)</v>
          </cell>
          <cell r="L390">
            <v>0</v>
          </cell>
        </row>
        <row r="391">
          <cell r="G391" t="str">
            <v>RBT Mth.</v>
          </cell>
          <cell r="L391">
            <v>87120810.153814688</v>
          </cell>
        </row>
        <row r="392">
          <cell r="G392" t="str">
            <v>RBT Add.</v>
          </cell>
          <cell r="L392">
            <v>11781071.831393311</v>
          </cell>
        </row>
        <row r="393">
          <cell r="G393" t="str">
            <v>RBT(No)</v>
          </cell>
          <cell r="L393">
            <v>0</v>
          </cell>
        </row>
        <row r="395">
          <cell r="L395" t="str">
            <v>Total</v>
          </cell>
        </row>
        <row r="396">
          <cell r="G396" t="str">
            <v>CPA</v>
          </cell>
          <cell r="L396">
            <v>475009.5</v>
          </cell>
        </row>
        <row r="397">
          <cell r="G397" t="str">
            <v>MMS</v>
          </cell>
          <cell r="L397">
            <v>0</v>
          </cell>
        </row>
        <row r="398">
          <cell r="G398" t="str">
            <v>WAP</v>
          </cell>
          <cell r="L398">
            <v>212201</v>
          </cell>
        </row>
        <row r="399">
          <cell r="G399" t="str">
            <v>D/L(No)</v>
          </cell>
          <cell r="L399">
            <v>0</v>
          </cell>
        </row>
        <row r="400">
          <cell r="G400" t="str">
            <v>RBT Mth.</v>
          </cell>
          <cell r="L400">
            <v>81937885.431978002</v>
          </cell>
        </row>
        <row r="401">
          <cell r="G401" t="str">
            <v>RBT Add.</v>
          </cell>
          <cell r="L401">
            <v>11403823.219999999</v>
          </cell>
        </row>
        <row r="402">
          <cell r="G402" t="str">
            <v>RBT(No)</v>
          </cell>
          <cell r="L402">
            <v>0</v>
          </cell>
        </row>
        <row r="404">
          <cell r="L404" t="str">
            <v>Total</v>
          </cell>
        </row>
        <row r="405">
          <cell r="G405" t="str">
            <v>CPA</v>
          </cell>
          <cell r="L405">
            <v>417073</v>
          </cell>
        </row>
        <row r="406">
          <cell r="G406" t="str">
            <v>MMS</v>
          </cell>
          <cell r="L406">
            <v>0</v>
          </cell>
        </row>
        <row r="407">
          <cell r="G407" t="str">
            <v>WAP</v>
          </cell>
          <cell r="L407">
            <v>204232</v>
          </cell>
        </row>
        <row r="408">
          <cell r="G408" t="str">
            <v>D/L(No)</v>
          </cell>
          <cell r="L408">
            <v>0</v>
          </cell>
        </row>
        <row r="409">
          <cell r="G409" t="str">
            <v>RBT Mth.</v>
          </cell>
          <cell r="L409">
            <v>77083410.792834997</v>
          </cell>
        </row>
        <row r="410">
          <cell r="G410" t="str">
            <v>RBT Add.</v>
          </cell>
          <cell r="L410">
            <v>10749087.42</v>
          </cell>
        </row>
        <row r="411">
          <cell r="G411" t="str">
            <v>RBT(No)</v>
          </cell>
          <cell r="L411">
            <v>0</v>
          </cell>
        </row>
        <row r="413">
          <cell r="L413" t="str">
            <v>Total</v>
          </cell>
        </row>
        <row r="414">
          <cell r="G414" t="str">
            <v>CPA</v>
          </cell>
          <cell r="L414">
            <v>434579.5</v>
          </cell>
        </row>
        <row r="415">
          <cell r="G415" t="str">
            <v>MMS</v>
          </cell>
          <cell r="L415">
            <v>0</v>
          </cell>
        </row>
        <row r="416">
          <cell r="G416" t="str">
            <v>WAP</v>
          </cell>
          <cell r="L416">
            <v>210350</v>
          </cell>
        </row>
        <row r="417">
          <cell r="G417" t="str">
            <v>D/L(No)</v>
          </cell>
          <cell r="L417">
            <v>0</v>
          </cell>
        </row>
        <row r="418">
          <cell r="G418" t="str">
            <v>RBT Mth.</v>
          </cell>
          <cell r="L418">
            <v>81428782.280000001</v>
          </cell>
        </row>
        <row r="419">
          <cell r="G419" t="str">
            <v>RBT Add.</v>
          </cell>
          <cell r="L419">
            <v>11903408.49</v>
          </cell>
        </row>
        <row r="420">
          <cell r="G420" t="str">
            <v>RBT(No)</v>
          </cell>
          <cell r="L420">
            <v>0</v>
          </cell>
        </row>
        <row r="422">
          <cell r="L422" t="str">
            <v>Total</v>
          </cell>
        </row>
        <row r="423">
          <cell r="G423" t="str">
            <v>CPA</v>
          </cell>
          <cell r="L423">
            <v>0</v>
          </cell>
        </row>
        <row r="424">
          <cell r="G424" t="str">
            <v>MMS</v>
          </cell>
          <cell r="L424">
            <v>0</v>
          </cell>
        </row>
        <row r="425">
          <cell r="G425" t="str">
            <v>WAP</v>
          </cell>
          <cell r="L425">
            <v>0</v>
          </cell>
        </row>
        <row r="426">
          <cell r="G426" t="str">
            <v>D/L(No)</v>
          </cell>
          <cell r="L426">
            <v>0</v>
          </cell>
        </row>
        <row r="427">
          <cell r="G427" t="str">
            <v>RBT Mth.</v>
          </cell>
          <cell r="L427">
            <v>0</v>
          </cell>
        </row>
        <row r="428">
          <cell r="G428" t="str">
            <v>RBT Add.</v>
          </cell>
          <cell r="L428">
            <v>0</v>
          </cell>
        </row>
        <row r="429">
          <cell r="G429" t="str">
            <v>RBT(No)</v>
          </cell>
          <cell r="L429">
            <v>0</v>
          </cell>
        </row>
        <row r="431">
          <cell r="L431" t="str">
            <v>Total</v>
          </cell>
        </row>
        <row r="432">
          <cell r="G432" t="str">
            <v>CPA</v>
          </cell>
          <cell r="L432">
            <v>0</v>
          </cell>
        </row>
        <row r="433">
          <cell r="G433" t="str">
            <v>MMS</v>
          </cell>
          <cell r="L433">
            <v>0</v>
          </cell>
        </row>
        <row r="434">
          <cell r="G434" t="str">
            <v>WAP</v>
          </cell>
          <cell r="L434">
            <v>0</v>
          </cell>
        </row>
        <row r="435">
          <cell r="G435" t="str">
            <v>D/L(No)</v>
          </cell>
          <cell r="L435">
            <v>0</v>
          </cell>
        </row>
        <row r="436">
          <cell r="G436" t="str">
            <v>RBT Mth.</v>
          </cell>
          <cell r="L436">
            <v>0</v>
          </cell>
        </row>
        <row r="437">
          <cell r="G437" t="str">
            <v>RBT Add.</v>
          </cell>
          <cell r="L437">
            <v>0</v>
          </cell>
        </row>
        <row r="438">
          <cell r="G438" t="str">
            <v>RBT(No)</v>
          </cell>
          <cell r="L438">
            <v>0</v>
          </cell>
        </row>
        <row r="440">
          <cell r="L440" t="str">
            <v>Total</v>
          </cell>
        </row>
        <row r="441">
          <cell r="G441" t="str">
            <v>CPA</v>
          </cell>
          <cell r="L441">
            <v>0</v>
          </cell>
        </row>
        <row r="442">
          <cell r="G442" t="str">
            <v>MMS</v>
          </cell>
          <cell r="L442">
            <v>0</v>
          </cell>
        </row>
        <row r="443">
          <cell r="G443" t="str">
            <v>WAP</v>
          </cell>
          <cell r="L443">
            <v>0</v>
          </cell>
        </row>
        <row r="444">
          <cell r="G444" t="str">
            <v>D/L(No)</v>
          </cell>
          <cell r="L444">
            <v>0</v>
          </cell>
        </row>
        <row r="445">
          <cell r="G445" t="str">
            <v>RBT Mth.</v>
          </cell>
          <cell r="L445">
            <v>0</v>
          </cell>
        </row>
        <row r="446">
          <cell r="G446" t="str">
            <v>RBT Add.</v>
          </cell>
          <cell r="L446">
            <v>0</v>
          </cell>
        </row>
        <row r="447">
          <cell r="G447" t="str">
            <v>RBT(No)</v>
          </cell>
          <cell r="L447">
            <v>0</v>
          </cell>
        </row>
        <row r="449">
          <cell r="L449" t="str">
            <v>Total</v>
          </cell>
        </row>
        <row r="450">
          <cell r="G450" t="str">
            <v>CPA</v>
          </cell>
          <cell r="L450">
            <v>0</v>
          </cell>
        </row>
        <row r="451">
          <cell r="G451" t="str">
            <v>MMS</v>
          </cell>
          <cell r="L451">
            <v>0</v>
          </cell>
        </row>
        <row r="452">
          <cell r="G452" t="str">
            <v>WAP</v>
          </cell>
          <cell r="L452">
            <v>0</v>
          </cell>
        </row>
        <row r="453">
          <cell r="G453" t="str">
            <v>D/L(No)</v>
          </cell>
          <cell r="L453">
            <v>0</v>
          </cell>
        </row>
        <row r="454">
          <cell r="G454" t="str">
            <v>RBT Mth.</v>
          </cell>
          <cell r="L454">
            <v>0</v>
          </cell>
        </row>
        <row r="455">
          <cell r="G455" t="str">
            <v>RBT Add.</v>
          </cell>
          <cell r="L455">
            <v>0</v>
          </cell>
        </row>
        <row r="456">
          <cell r="G456" t="str">
            <v>RBT(No)</v>
          </cell>
          <cell r="L456">
            <v>0</v>
          </cell>
        </row>
        <row r="458">
          <cell r="L458" t="str">
            <v>Total</v>
          </cell>
        </row>
        <row r="459">
          <cell r="G459" t="str">
            <v>CPA</v>
          </cell>
          <cell r="L459">
            <v>0</v>
          </cell>
        </row>
        <row r="460">
          <cell r="G460" t="str">
            <v>MMS</v>
          </cell>
          <cell r="L460">
            <v>0</v>
          </cell>
        </row>
        <row r="461">
          <cell r="G461" t="str">
            <v>WAP</v>
          </cell>
          <cell r="L461">
            <v>0</v>
          </cell>
        </row>
        <row r="462">
          <cell r="G462" t="str">
            <v>D/L(No)</v>
          </cell>
          <cell r="L462">
            <v>0</v>
          </cell>
        </row>
        <row r="463">
          <cell r="G463" t="str">
            <v>RBT Mth.</v>
          </cell>
          <cell r="L463">
            <v>0</v>
          </cell>
        </row>
        <row r="464">
          <cell r="G464" t="str">
            <v>RBT Add.</v>
          </cell>
          <cell r="L464">
            <v>0</v>
          </cell>
        </row>
        <row r="465">
          <cell r="G465" t="str">
            <v>RBT(No)</v>
          </cell>
          <cell r="L465">
            <v>0</v>
          </cell>
        </row>
        <row r="467">
          <cell r="L467" t="str">
            <v>Total</v>
          </cell>
        </row>
        <row r="468">
          <cell r="G468" t="str">
            <v>CPA</v>
          </cell>
          <cell r="L468">
            <v>0</v>
          </cell>
        </row>
        <row r="469">
          <cell r="G469" t="str">
            <v>MMS</v>
          </cell>
          <cell r="L469">
            <v>0</v>
          </cell>
        </row>
        <row r="470">
          <cell r="G470" t="str">
            <v>WAP</v>
          </cell>
          <cell r="L470">
            <v>0</v>
          </cell>
        </row>
        <row r="471">
          <cell r="G471" t="str">
            <v>D/L(No)</v>
          </cell>
          <cell r="L471">
            <v>0</v>
          </cell>
        </row>
        <row r="472">
          <cell r="G472" t="str">
            <v>RBT Mth.</v>
          </cell>
          <cell r="L472">
            <v>0</v>
          </cell>
        </row>
        <row r="473">
          <cell r="G473" t="str">
            <v>RBT Add.</v>
          </cell>
          <cell r="L473">
            <v>0</v>
          </cell>
        </row>
        <row r="474">
          <cell r="G474" t="str">
            <v>RBT(No)</v>
          </cell>
          <cell r="L474">
            <v>0</v>
          </cell>
        </row>
        <row r="476">
          <cell r="L476" t="str">
            <v>Total</v>
          </cell>
        </row>
        <row r="477">
          <cell r="G477" t="str">
            <v>CPA</v>
          </cell>
          <cell r="L477">
            <v>0</v>
          </cell>
        </row>
        <row r="478">
          <cell r="G478" t="str">
            <v>MMS</v>
          </cell>
          <cell r="L478">
            <v>0</v>
          </cell>
        </row>
        <row r="479">
          <cell r="G479" t="str">
            <v>WAP</v>
          </cell>
          <cell r="L479">
            <v>0</v>
          </cell>
        </row>
        <row r="480">
          <cell r="G480" t="str">
            <v>D/L(No)</v>
          </cell>
          <cell r="L480">
            <v>0</v>
          </cell>
        </row>
        <row r="481">
          <cell r="G481" t="str">
            <v>RBT Mth.</v>
          </cell>
          <cell r="L481">
            <v>0</v>
          </cell>
        </row>
        <row r="482">
          <cell r="G482" t="str">
            <v>RBT Add.</v>
          </cell>
          <cell r="L482">
            <v>0</v>
          </cell>
        </row>
        <row r="483">
          <cell r="G483" t="str">
            <v>RBT(No)</v>
          </cell>
          <cell r="L483">
            <v>0</v>
          </cell>
        </row>
        <row r="485">
          <cell r="L485" t="str">
            <v>Total</v>
          </cell>
        </row>
        <row r="486">
          <cell r="G486" t="str">
            <v>CPA</v>
          </cell>
          <cell r="L486">
            <v>0</v>
          </cell>
        </row>
        <row r="487">
          <cell r="G487" t="str">
            <v>MMS</v>
          </cell>
          <cell r="L487">
            <v>0</v>
          </cell>
        </row>
        <row r="488">
          <cell r="G488" t="str">
            <v>WAP</v>
          </cell>
          <cell r="L488">
            <v>0</v>
          </cell>
        </row>
        <row r="489">
          <cell r="G489" t="str">
            <v>D/L(No)</v>
          </cell>
          <cell r="L489">
            <v>0</v>
          </cell>
        </row>
        <row r="490">
          <cell r="G490" t="str">
            <v>RBT Mth.</v>
          </cell>
          <cell r="L490">
            <v>0</v>
          </cell>
        </row>
        <row r="491">
          <cell r="G491" t="str">
            <v>RBT Add.</v>
          </cell>
          <cell r="L491">
            <v>0</v>
          </cell>
        </row>
        <row r="492">
          <cell r="G492" t="str">
            <v>RBT(No)</v>
          </cell>
          <cell r="L492">
            <v>0</v>
          </cell>
        </row>
        <row r="494">
          <cell r="L494" t="str">
            <v>Total</v>
          </cell>
        </row>
        <row r="495">
          <cell r="G495" t="str">
            <v>CPA</v>
          </cell>
          <cell r="L495">
            <v>0</v>
          </cell>
        </row>
        <row r="496">
          <cell r="G496" t="str">
            <v>MMS</v>
          </cell>
          <cell r="L496">
            <v>0</v>
          </cell>
        </row>
        <row r="497">
          <cell r="G497" t="str">
            <v>WAP</v>
          </cell>
          <cell r="L497">
            <v>0</v>
          </cell>
        </row>
        <row r="498">
          <cell r="G498" t="str">
            <v>D/L(No)</v>
          </cell>
          <cell r="L498">
            <v>0</v>
          </cell>
        </row>
        <row r="499">
          <cell r="G499" t="str">
            <v>RBT Mth.</v>
          </cell>
          <cell r="L499">
            <v>0</v>
          </cell>
        </row>
        <row r="500">
          <cell r="G500" t="str">
            <v>RBT Add.</v>
          </cell>
          <cell r="L500">
            <v>0</v>
          </cell>
        </row>
        <row r="501">
          <cell r="G501" t="str">
            <v>RBT(No)</v>
          </cell>
          <cell r="L501">
            <v>0</v>
          </cell>
        </row>
      </sheetData>
      <sheetData sheetId="5">
        <row r="18">
          <cell r="D18">
            <v>38199</v>
          </cell>
        </row>
        <row r="19">
          <cell r="D19">
            <v>38199</v>
          </cell>
        </row>
        <row r="20">
          <cell r="D20">
            <v>38199</v>
          </cell>
        </row>
        <row r="21">
          <cell r="D21">
            <v>38199</v>
          </cell>
        </row>
        <row r="22">
          <cell r="D22">
            <v>38199</v>
          </cell>
        </row>
        <row r="23">
          <cell r="D23">
            <v>38199</v>
          </cell>
        </row>
        <row r="24">
          <cell r="D24">
            <v>38199</v>
          </cell>
        </row>
        <row r="27">
          <cell r="D27">
            <v>38230</v>
          </cell>
        </row>
        <row r="28">
          <cell r="D28">
            <v>38230</v>
          </cell>
        </row>
        <row r="29">
          <cell r="D29">
            <v>38230</v>
          </cell>
        </row>
        <row r="30">
          <cell r="D30">
            <v>38230</v>
          </cell>
        </row>
        <row r="31">
          <cell r="D31">
            <v>38230</v>
          </cell>
        </row>
        <row r="32">
          <cell r="D32">
            <v>38230</v>
          </cell>
        </row>
        <row r="33">
          <cell r="D33">
            <v>38230</v>
          </cell>
        </row>
        <row r="36">
          <cell r="D36">
            <v>38260</v>
          </cell>
        </row>
        <row r="37">
          <cell r="D37">
            <v>38260</v>
          </cell>
        </row>
        <row r="38">
          <cell r="D38">
            <v>38260</v>
          </cell>
        </row>
        <row r="39">
          <cell r="D39">
            <v>38260</v>
          </cell>
        </row>
        <row r="40">
          <cell r="D40">
            <v>38260</v>
          </cell>
        </row>
        <row r="41">
          <cell r="D41">
            <v>38260</v>
          </cell>
        </row>
        <row r="42">
          <cell r="D42">
            <v>38260</v>
          </cell>
        </row>
        <row r="45">
          <cell r="D45">
            <v>38291</v>
          </cell>
        </row>
        <row r="46">
          <cell r="D46">
            <v>38291</v>
          </cell>
        </row>
        <row r="47">
          <cell r="D47">
            <v>38291</v>
          </cell>
        </row>
        <row r="48">
          <cell r="D48">
            <v>38291</v>
          </cell>
        </row>
        <row r="49">
          <cell r="D49">
            <v>38291</v>
          </cell>
        </row>
        <row r="50">
          <cell r="D50">
            <v>38291</v>
          </cell>
        </row>
        <row r="51">
          <cell r="D51">
            <v>38291</v>
          </cell>
        </row>
        <row r="54">
          <cell r="D54">
            <v>38321</v>
          </cell>
        </row>
        <row r="55">
          <cell r="D55">
            <v>38321</v>
          </cell>
        </row>
        <row r="56">
          <cell r="D56">
            <v>38321</v>
          </cell>
        </row>
        <row r="57">
          <cell r="D57">
            <v>38321</v>
          </cell>
        </row>
        <row r="58">
          <cell r="D58">
            <v>38321</v>
          </cell>
        </row>
        <row r="59">
          <cell r="D59">
            <v>38321</v>
          </cell>
        </row>
        <row r="60">
          <cell r="D60">
            <v>38321</v>
          </cell>
        </row>
        <row r="63">
          <cell r="D63">
            <v>38352</v>
          </cell>
        </row>
        <row r="64">
          <cell r="D64">
            <v>38352</v>
          </cell>
        </row>
        <row r="65">
          <cell r="D65">
            <v>38352</v>
          </cell>
        </row>
        <row r="66">
          <cell r="D66">
            <v>38352</v>
          </cell>
        </row>
        <row r="67">
          <cell r="D67">
            <v>38352</v>
          </cell>
        </row>
        <row r="68">
          <cell r="D68">
            <v>38352</v>
          </cell>
        </row>
        <row r="69">
          <cell r="D69">
            <v>38352</v>
          </cell>
        </row>
        <row r="72">
          <cell r="D72">
            <v>38383</v>
          </cell>
        </row>
        <row r="73">
          <cell r="D73">
            <v>38383</v>
          </cell>
        </row>
        <row r="74">
          <cell r="D74">
            <v>38383</v>
          </cell>
        </row>
        <row r="75">
          <cell r="D75">
            <v>38383</v>
          </cell>
        </row>
        <row r="76">
          <cell r="D76">
            <v>38383</v>
          </cell>
        </row>
        <row r="77">
          <cell r="D77">
            <v>38383</v>
          </cell>
        </row>
        <row r="78">
          <cell r="D78">
            <v>38383</v>
          </cell>
        </row>
        <row r="81">
          <cell r="D81">
            <v>38411</v>
          </cell>
        </row>
        <row r="82">
          <cell r="D82">
            <v>38411</v>
          </cell>
        </row>
        <row r="83">
          <cell r="D83">
            <v>38411</v>
          </cell>
        </row>
        <row r="84">
          <cell r="D84">
            <v>38411</v>
          </cell>
        </row>
        <row r="85">
          <cell r="D85">
            <v>38411</v>
          </cell>
        </row>
        <row r="86">
          <cell r="D86">
            <v>38411</v>
          </cell>
        </row>
        <row r="87">
          <cell r="D87">
            <v>38411</v>
          </cell>
        </row>
        <row r="90">
          <cell r="D90">
            <v>38442</v>
          </cell>
        </row>
        <row r="91">
          <cell r="D91">
            <v>38442</v>
          </cell>
        </row>
        <row r="92">
          <cell r="D92">
            <v>38442</v>
          </cell>
        </row>
        <row r="93">
          <cell r="D93">
            <v>38442</v>
          </cell>
        </row>
        <row r="94">
          <cell r="D94">
            <v>38442</v>
          </cell>
        </row>
        <row r="95">
          <cell r="D95">
            <v>38442</v>
          </cell>
        </row>
        <row r="96">
          <cell r="D96">
            <v>38442</v>
          </cell>
        </row>
        <row r="99">
          <cell r="D99">
            <v>38472</v>
          </cell>
        </row>
        <row r="100">
          <cell r="D100">
            <v>38472</v>
          </cell>
        </row>
        <row r="101">
          <cell r="D101">
            <v>38472</v>
          </cell>
        </row>
        <row r="102">
          <cell r="D102">
            <v>38472</v>
          </cell>
        </row>
        <row r="103">
          <cell r="D103">
            <v>38472</v>
          </cell>
        </row>
        <row r="104">
          <cell r="D104">
            <v>38472</v>
          </cell>
        </row>
        <row r="105">
          <cell r="D105">
            <v>38472</v>
          </cell>
        </row>
        <row r="108">
          <cell r="D108">
            <v>38503</v>
          </cell>
        </row>
        <row r="109">
          <cell r="D109">
            <v>38503</v>
          </cell>
        </row>
        <row r="110">
          <cell r="D110">
            <v>38503</v>
          </cell>
        </row>
        <row r="111">
          <cell r="D111">
            <v>38503</v>
          </cell>
        </row>
        <row r="112">
          <cell r="D112">
            <v>38503</v>
          </cell>
        </row>
        <row r="113">
          <cell r="D113">
            <v>38503</v>
          </cell>
        </row>
        <row r="114">
          <cell r="D114">
            <v>38503</v>
          </cell>
        </row>
        <row r="117">
          <cell r="D117">
            <v>38533</v>
          </cell>
        </row>
        <row r="118">
          <cell r="D118">
            <v>38533</v>
          </cell>
        </row>
        <row r="119">
          <cell r="D119">
            <v>38533</v>
          </cell>
        </row>
        <row r="120">
          <cell r="D120">
            <v>38533</v>
          </cell>
        </row>
        <row r="121">
          <cell r="D121">
            <v>38533</v>
          </cell>
        </row>
        <row r="122">
          <cell r="D122">
            <v>38533</v>
          </cell>
        </row>
        <row r="123">
          <cell r="D123">
            <v>38533</v>
          </cell>
        </row>
        <row r="126">
          <cell r="D126">
            <v>38564</v>
          </cell>
        </row>
        <row r="127">
          <cell r="D127">
            <v>38564</v>
          </cell>
        </row>
        <row r="128">
          <cell r="D128">
            <v>38564</v>
          </cell>
        </row>
        <row r="129">
          <cell r="D129">
            <v>38564</v>
          </cell>
        </row>
        <row r="130">
          <cell r="D130">
            <v>38564</v>
          </cell>
        </row>
        <row r="131">
          <cell r="D131">
            <v>38564</v>
          </cell>
        </row>
        <row r="132">
          <cell r="D132">
            <v>38564</v>
          </cell>
        </row>
        <row r="135">
          <cell r="D135">
            <v>38595</v>
          </cell>
        </row>
        <row r="136">
          <cell r="D136">
            <v>38595</v>
          </cell>
        </row>
        <row r="137">
          <cell r="D137">
            <v>38595</v>
          </cell>
        </row>
        <row r="138">
          <cell r="D138">
            <v>38595</v>
          </cell>
        </row>
        <row r="139">
          <cell r="D139">
            <v>38595</v>
          </cell>
        </row>
        <row r="140">
          <cell r="D140">
            <v>38595</v>
          </cell>
        </row>
        <row r="141">
          <cell r="D141">
            <v>38595</v>
          </cell>
        </row>
        <row r="144">
          <cell r="D144">
            <v>38625</v>
          </cell>
        </row>
        <row r="145">
          <cell r="D145">
            <v>38625</v>
          </cell>
        </row>
        <row r="146">
          <cell r="D146">
            <v>38625</v>
          </cell>
        </row>
        <row r="147">
          <cell r="D147">
            <v>38625</v>
          </cell>
        </row>
        <row r="148">
          <cell r="D148">
            <v>38625</v>
          </cell>
        </row>
        <row r="149">
          <cell r="D149">
            <v>38625</v>
          </cell>
        </row>
        <row r="150">
          <cell r="D150">
            <v>38625</v>
          </cell>
        </row>
        <row r="153">
          <cell r="D153">
            <v>38656</v>
          </cell>
        </row>
        <row r="154">
          <cell r="D154">
            <v>38656</v>
          </cell>
        </row>
        <row r="155">
          <cell r="D155">
            <v>38656</v>
          </cell>
        </row>
        <row r="156">
          <cell r="D156">
            <v>38656</v>
          </cell>
        </row>
        <row r="157">
          <cell r="D157">
            <v>38656</v>
          </cell>
        </row>
        <row r="158">
          <cell r="D158">
            <v>38656</v>
          </cell>
        </row>
        <row r="159">
          <cell r="D159">
            <v>38656</v>
          </cell>
        </row>
        <row r="162">
          <cell r="D162">
            <v>38686</v>
          </cell>
        </row>
        <row r="163">
          <cell r="D163">
            <v>38686</v>
          </cell>
        </row>
        <row r="164">
          <cell r="D164">
            <v>38686</v>
          </cell>
        </row>
        <row r="165">
          <cell r="D165">
            <v>38686</v>
          </cell>
        </row>
        <row r="166">
          <cell r="D166">
            <v>38686</v>
          </cell>
        </row>
        <row r="167">
          <cell r="D167">
            <v>38686</v>
          </cell>
        </row>
        <row r="168">
          <cell r="D168">
            <v>38686</v>
          </cell>
        </row>
        <row r="171">
          <cell r="D171">
            <v>38717</v>
          </cell>
        </row>
        <row r="172">
          <cell r="D172">
            <v>38717</v>
          </cell>
        </row>
        <row r="173">
          <cell r="D173">
            <v>38717</v>
          </cell>
        </row>
        <row r="174">
          <cell r="D174">
            <v>38717</v>
          </cell>
        </row>
        <row r="175">
          <cell r="D175">
            <v>38717</v>
          </cell>
        </row>
        <row r="176">
          <cell r="D176">
            <v>38717</v>
          </cell>
        </row>
        <row r="177">
          <cell r="D177">
            <v>38717</v>
          </cell>
        </row>
        <row r="180">
          <cell r="D180">
            <v>38748</v>
          </cell>
        </row>
        <row r="181">
          <cell r="D181">
            <v>38748</v>
          </cell>
        </row>
        <row r="182">
          <cell r="D182">
            <v>38748</v>
          </cell>
        </row>
        <row r="183">
          <cell r="D183">
            <v>38748</v>
          </cell>
        </row>
        <row r="184">
          <cell r="D184">
            <v>38748</v>
          </cell>
        </row>
        <row r="185">
          <cell r="D185">
            <v>38748</v>
          </cell>
        </row>
        <row r="186">
          <cell r="D186">
            <v>38748</v>
          </cell>
        </row>
        <row r="189">
          <cell r="D189">
            <v>38776</v>
          </cell>
        </row>
        <row r="190">
          <cell r="D190">
            <v>38776</v>
          </cell>
        </row>
        <row r="191">
          <cell r="D191">
            <v>38776</v>
          </cell>
        </row>
        <row r="192">
          <cell r="D192">
            <v>38776</v>
          </cell>
        </row>
        <row r="193">
          <cell r="D193">
            <v>38776</v>
          </cell>
        </row>
        <row r="194">
          <cell r="D194">
            <v>38776</v>
          </cell>
        </row>
        <row r="195">
          <cell r="D195">
            <v>38776</v>
          </cell>
        </row>
        <row r="198">
          <cell r="D198">
            <v>38807</v>
          </cell>
        </row>
        <row r="199">
          <cell r="D199">
            <v>38807</v>
          </cell>
        </row>
        <row r="200">
          <cell r="D200">
            <v>38807</v>
          </cell>
        </row>
        <row r="201">
          <cell r="D201">
            <v>38807</v>
          </cell>
        </row>
        <row r="202">
          <cell r="D202">
            <v>38807</v>
          </cell>
        </row>
        <row r="203">
          <cell r="D203">
            <v>38807</v>
          </cell>
        </row>
        <row r="204">
          <cell r="D204">
            <v>38807</v>
          </cell>
        </row>
        <row r="207">
          <cell r="D207">
            <v>38837</v>
          </cell>
        </row>
        <row r="208">
          <cell r="D208">
            <v>38837</v>
          </cell>
        </row>
        <row r="209">
          <cell r="D209">
            <v>38837</v>
          </cell>
        </row>
        <row r="210">
          <cell r="D210">
            <v>38837</v>
          </cell>
        </row>
        <row r="211">
          <cell r="D211">
            <v>38837</v>
          </cell>
        </row>
        <row r="212">
          <cell r="D212">
            <v>38837</v>
          </cell>
        </row>
        <row r="213">
          <cell r="D213">
            <v>38837</v>
          </cell>
        </row>
        <row r="216">
          <cell r="D216">
            <v>38868</v>
          </cell>
        </row>
        <row r="217">
          <cell r="D217">
            <v>38868</v>
          </cell>
        </row>
        <row r="218">
          <cell r="D218">
            <v>38868</v>
          </cell>
        </row>
        <row r="219">
          <cell r="D219">
            <v>38868</v>
          </cell>
        </row>
        <row r="220">
          <cell r="D220">
            <v>38868</v>
          </cell>
        </row>
        <row r="221">
          <cell r="D221">
            <v>38868</v>
          </cell>
        </row>
        <row r="222">
          <cell r="D222">
            <v>38868</v>
          </cell>
        </row>
        <row r="225">
          <cell r="D225">
            <v>38898</v>
          </cell>
        </row>
        <row r="226">
          <cell r="D226">
            <v>38898</v>
          </cell>
        </row>
        <row r="227">
          <cell r="D227">
            <v>38898</v>
          </cell>
        </row>
        <row r="228">
          <cell r="D228">
            <v>38898</v>
          </cell>
        </row>
        <row r="229">
          <cell r="D229">
            <v>38898</v>
          </cell>
        </row>
        <row r="230">
          <cell r="D230">
            <v>38898</v>
          </cell>
        </row>
        <row r="231">
          <cell r="D231">
            <v>38898</v>
          </cell>
        </row>
        <row r="234">
          <cell r="D234">
            <v>38929</v>
          </cell>
        </row>
        <row r="235">
          <cell r="D235">
            <v>38929</v>
          </cell>
        </row>
        <row r="236">
          <cell r="D236">
            <v>38929</v>
          </cell>
        </row>
        <row r="237">
          <cell r="D237">
            <v>38929</v>
          </cell>
        </row>
        <row r="238">
          <cell r="D238">
            <v>38929</v>
          </cell>
        </row>
        <row r="239">
          <cell r="D239">
            <v>38929</v>
          </cell>
        </row>
        <row r="240">
          <cell r="D240">
            <v>38929</v>
          </cell>
        </row>
        <row r="243">
          <cell r="D243">
            <v>38960</v>
          </cell>
        </row>
        <row r="244">
          <cell r="D244">
            <v>38960</v>
          </cell>
        </row>
        <row r="245">
          <cell r="D245">
            <v>38960</v>
          </cell>
        </row>
        <row r="246">
          <cell r="D246">
            <v>38960</v>
          </cell>
        </row>
        <row r="247">
          <cell r="D247">
            <v>38960</v>
          </cell>
        </row>
        <row r="248">
          <cell r="D248">
            <v>38960</v>
          </cell>
        </row>
        <row r="249">
          <cell r="D249">
            <v>38960</v>
          </cell>
        </row>
        <row r="252">
          <cell r="D252">
            <v>38990</v>
          </cell>
        </row>
        <row r="253">
          <cell r="D253">
            <v>38990</v>
          </cell>
        </row>
        <row r="254">
          <cell r="D254">
            <v>38990</v>
          </cell>
        </row>
        <row r="255">
          <cell r="D255">
            <v>38990</v>
          </cell>
        </row>
        <row r="256">
          <cell r="D256">
            <v>38990</v>
          </cell>
        </row>
        <row r="257">
          <cell r="D257">
            <v>38990</v>
          </cell>
        </row>
        <row r="258">
          <cell r="D258">
            <v>38990</v>
          </cell>
        </row>
        <row r="261">
          <cell r="D261">
            <v>39021</v>
          </cell>
        </row>
        <row r="262">
          <cell r="D262">
            <v>39021</v>
          </cell>
        </row>
        <row r="263">
          <cell r="D263">
            <v>39021</v>
          </cell>
        </row>
        <row r="264">
          <cell r="D264">
            <v>39021</v>
          </cell>
        </row>
        <row r="265">
          <cell r="D265">
            <v>39021</v>
          </cell>
        </row>
        <row r="266">
          <cell r="D266">
            <v>39021</v>
          </cell>
        </row>
        <row r="267">
          <cell r="D267">
            <v>39021</v>
          </cell>
        </row>
        <row r="270">
          <cell r="D270">
            <v>39051</v>
          </cell>
        </row>
        <row r="271">
          <cell r="D271">
            <v>39051</v>
          </cell>
        </row>
        <row r="272">
          <cell r="D272">
            <v>39051</v>
          </cell>
        </row>
        <row r="273">
          <cell r="D273">
            <v>39051</v>
          </cell>
        </row>
        <row r="274">
          <cell r="D274">
            <v>39051</v>
          </cell>
        </row>
        <row r="275">
          <cell r="D275">
            <v>39051</v>
          </cell>
        </row>
        <row r="276">
          <cell r="D276">
            <v>39051</v>
          </cell>
        </row>
        <row r="279">
          <cell r="D279">
            <v>39082</v>
          </cell>
        </row>
        <row r="280">
          <cell r="D280">
            <v>39082</v>
          </cell>
        </row>
        <row r="281">
          <cell r="D281">
            <v>39082</v>
          </cell>
        </row>
        <row r="282">
          <cell r="D282">
            <v>39082</v>
          </cell>
        </row>
        <row r="283">
          <cell r="D283">
            <v>39082</v>
          </cell>
        </row>
        <row r="284">
          <cell r="D284">
            <v>39082</v>
          </cell>
        </row>
        <row r="285">
          <cell r="D285">
            <v>39082</v>
          </cell>
        </row>
        <row r="288">
          <cell r="D288">
            <v>39113</v>
          </cell>
        </row>
        <row r="289">
          <cell r="D289">
            <v>39113</v>
          </cell>
        </row>
        <row r="290">
          <cell r="D290">
            <v>39113</v>
          </cell>
        </row>
        <row r="291">
          <cell r="D291">
            <v>39113</v>
          </cell>
        </row>
        <row r="292">
          <cell r="D292">
            <v>39113</v>
          </cell>
        </row>
        <row r="293">
          <cell r="D293">
            <v>39113</v>
          </cell>
        </row>
        <row r="294">
          <cell r="D294">
            <v>39113</v>
          </cell>
        </row>
        <row r="297">
          <cell r="D297">
            <v>39141</v>
          </cell>
        </row>
        <row r="298">
          <cell r="D298">
            <v>39141</v>
          </cell>
        </row>
        <row r="299">
          <cell r="D299">
            <v>39141</v>
          </cell>
        </row>
        <row r="300">
          <cell r="D300">
            <v>39141</v>
          </cell>
        </row>
        <row r="301">
          <cell r="D301">
            <v>39141</v>
          </cell>
        </row>
        <row r="302">
          <cell r="D302">
            <v>39141</v>
          </cell>
        </row>
        <row r="303">
          <cell r="D303">
            <v>39141</v>
          </cell>
        </row>
        <row r="306">
          <cell r="D306">
            <v>39172</v>
          </cell>
        </row>
        <row r="307">
          <cell r="D307">
            <v>39172</v>
          </cell>
        </row>
        <row r="308">
          <cell r="D308">
            <v>39172</v>
          </cell>
        </row>
        <row r="309">
          <cell r="D309">
            <v>39172</v>
          </cell>
        </row>
        <row r="310">
          <cell r="D310">
            <v>39172</v>
          </cell>
        </row>
        <row r="311">
          <cell r="D311">
            <v>39172</v>
          </cell>
        </row>
        <row r="312">
          <cell r="D312">
            <v>39172</v>
          </cell>
        </row>
        <row r="315">
          <cell r="D315">
            <v>39202</v>
          </cell>
        </row>
        <row r="316">
          <cell r="D316">
            <v>39202</v>
          </cell>
        </row>
        <row r="317">
          <cell r="D317">
            <v>39202</v>
          </cell>
        </row>
        <row r="318">
          <cell r="D318">
            <v>39202</v>
          </cell>
        </row>
        <row r="319">
          <cell r="D319">
            <v>39202</v>
          </cell>
        </row>
        <row r="320">
          <cell r="D320">
            <v>39202</v>
          </cell>
        </row>
        <row r="321">
          <cell r="D321">
            <v>39202</v>
          </cell>
        </row>
        <row r="324">
          <cell r="D324">
            <v>39233</v>
          </cell>
        </row>
        <row r="325">
          <cell r="D325">
            <v>39233</v>
          </cell>
        </row>
        <row r="326">
          <cell r="D326">
            <v>39233</v>
          </cell>
        </row>
        <row r="327">
          <cell r="D327">
            <v>39233</v>
          </cell>
        </row>
        <row r="328">
          <cell r="D328">
            <v>39233</v>
          </cell>
        </row>
        <row r="329">
          <cell r="D329">
            <v>39233</v>
          </cell>
        </row>
        <row r="330">
          <cell r="D330">
            <v>39233</v>
          </cell>
        </row>
        <row r="333">
          <cell r="D333">
            <v>39263</v>
          </cell>
        </row>
        <row r="334">
          <cell r="D334">
            <v>39263</v>
          </cell>
        </row>
        <row r="335">
          <cell r="D335">
            <v>39263</v>
          </cell>
        </row>
        <row r="336">
          <cell r="D336">
            <v>39263</v>
          </cell>
        </row>
        <row r="337">
          <cell r="D337">
            <v>39263</v>
          </cell>
        </row>
        <row r="338">
          <cell r="D338">
            <v>39263</v>
          </cell>
        </row>
        <row r="339">
          <cell r="D339">
            <v>39263</v>
          </cell>
        </row>
        <row r="342">
          <cell r="D342">
            <v>39294</v>
          </cell>
        </row>
        <row r="343">
          <cell r="D343">
            <v>39294</v>
          </cell>
        </row>
        <row r="344">
          <cell r="D344">
            <v>39294</v>
          </cell>
        </row>
        <row r="345">
          <cell r="D345">
            <v>39294</v>
          </cell>
        </row>
        <row r="346">
          <cell r="D346">
            <v>39294</v>
          </cell>
        </row>
        <row r="347">
          <cell r="D347">
            <v>39294</v>
          </cell>
        </row>
        <row r="348">
          <cell r="D348">
            <v>39294</v>
          </cell>
        </row>
        <row r="351">
          <cell r="D351">
            <v>39325</v>
          </cell>
        </row>
        <row r="352">
          <cell r="D352">
            <v>39325</v>
          </cell>
        </row>
        <row r="353">
          <cell r="D353">
            <v>39325</v>
          </cell>
        </row>
        <row r="354">
          <cell r="D354">
            <v>39325</v>
          </cell>
        </row>
        <row r="355">
          <cell r="D355">
            <v>39325</v>
          </cell>
        </row>
        <row r="356">
          <cell r="D356">
            <v>39325</v>
          </cell>
        </row>
        <row r="357">
          <cell r="D357">
            <v>39325</v>
          </cell>
        </row>
        <row r="360">
          <cell r="D360">
            <v>39355</v>
          </cell>
        </row>
        <row r="361">
          <cell r="D361">
            <v>39355</v>
          </cell>
        </row>
        <row r="362">
          <cell r="D362">
            <v>39355</v>
          </cell>
        </row>
        <row r="363">
          <cell r="D363">
            <v>39355</v>
          </cell>
        </row>
        <row r="364">
          <cell r="D364">
            <v>39355</v>
          </cell>
        </row>
        <row r="365">
          <cell r="D365">
            <v>39355</v>
          </cell>
        </row>
        <row r="366">
          <cell r="D366">
            <v>39355</v>
          </cell>
        </row>
        <row r="369">
          <cell r="D369">
            <v>39386</v>
          </cell>
        </row>
        <row r="370">
          <cell r="D370">
            <v>39386</v>
          </cell>
        </row>
        <row r="371">
          <cell r="D371">
            <v>39386</v>
          </cell>
        </row>
        <row r="372">
          <cell r="D372">
            <v>39386</v>
          </cell>
        </row>
        <row r="373">
          <cell r="D373">
            <v>39386</v>
          </cell>
        </row>
        <row r="374">
          <cell r="D374">
            <v>39386</v>
          </cell>
        </row>
        <row r="375">
          <cell r="D375">
            <v>39386</v>
          </cell>
        </row>
        <row r="378">
          <cell r="D378">
            <v>39416</v>
          </cell>
        </row>
        <row r="379">
          <cell r="D379">
            <v>39416</v>
          </cell>
        </row>
        <row r="380">
          <cell r="D380">
            <v>39416</v>
          </cell>
        </row>
        <row r="381">
          <cell r="D381">
            <v>39416</v>
          </cell>
        </row>
        <row r="382">
          <cell r="D382">
            <v>39416</v>
          </cell>
        </row>
        <row r="383">
          <cell r="D383">
            <v>39416</v>
          </cell>
        </row>
        <row r="384">
          <cell r="D384">
            <v>39416</v>
          </cell>
        </row>
        <row r="387">
          <cell r="D387">
            <v>39447</v>
          </cell>
        </row>
        <row r="388">
          <cell r="D388">
            <v>39447</v>
          </cell>
        </row>
        <row r="389">
          <cell r="D389">
            <v>39447</v>
          </cell>
        </row>
        <row r="390">
          <cell r="D390">
            <v>39447</v>
          </cell>
        </row>
        <row r="391">
          <cell r="D391">
            <v>39447</v>
          </cell>
        </row>
        <row r="392">
          <cell r="D392">
            <v>39447</v>
          </cell>
        </row>
        <row r="393">
          <cell r="D393">
            <v>39447</v>
          </cell>
        </row>
        <row r="396">
          <cell r="D396">
            <v>39478</v>
          </cell>
        </row>
        <row r="397">
          <cell r="D397">
            <v>39478</v>
          </cell>
        </row>
        <row r="398">
          <cell r="D398">
            <v>39478</v>
          </cell>
        </row>
        <row r="399">
          <cell r="D399">
            <v>39478</v>
          </cell>
        </row>
        <row r="400">
          <cell r="D400">
            <v>39478</v>
          </cell>
        </row>
        <row r="401">
          <cell r="D401">
            <v>39478</v>
          </cell>
        </row>
        <row r="402">
          <cell r="D402">
            <v>39478</v>
          </cell>
        </row>
        <row r="405">
          <cell r="D405">
            <v>39507</v>
          </cell>
        </row>
        <row r="406">
          <cell r="D406">
            <v>39507</v>
          </cell>
        </row>
        <row r="407">
          <cell r="D407">
            <v>39507</v>
          </cell>
        </row>
        <row r="408">
          <cell r="D408">
            <v>39507</v>
          </cell>
        </row>
        <row r="409">
          <cell r="D409">
            <v>39507</v>
          </cell>
        </row>
        <row r="410">
          <cell r="D410">
            <v>39507</v>
          </cell>
        </row>
        <row r="411">
          <cell r="D411">
            <v>39507</v>
          </cell>
        </row>
        <row r="414">
          <cell r="D414">
            <v>39538</v>
          </cell>
        </row>
        <row r="415">
          <cell r="D415">
            <v>39538</v>
          </cell>
        </row>
        <row r="416">
          <cell r="D416">
            <v>39538</v>
          </cell>
        </row>
        <row r="417">
          <cell r="D417">
            <v>39538</v>
          </cell>
        </row>
        <row r="418">
          <cell r="D418">
            <v>39538</v>
          </cell>
        </row>
        <row r="419">
          <cell r="D419">
            <v>39538</v>
          </cell>
        </row>
        <row r="420">
          <cell r="D420">
            <v>39538</v>
          </cell>
        </row>
        <row r="423">
          <cell r="D423">
            <v>39568</v>
          </cell>
        </row>
        <row r="424">
          <cell r="D424">
            <v>39568</v>
          </cell>
        </row>
        <row r="425">
          <cell r="D425">
            <v>39568</v>
          </cell>
        </row>
        <row r="426">
          <cell r="D426">
            <v>39568</v>
          </cell>
        </row>
        <row r="427">
          <cell r="D427">
            <v>39568</v>
          </cell>
        </row>
        <row r="428">
          <cell r="D428">
            <v>39568</v>
          </cell>
        </row>
        <row r="429">
          <cell r="D429">
            <v>39568</v>
          </cell>
        </row>
        <row r="432">
          <cell r="D432">
            <v>39599</v>
          </cell>
        </row>
        <row r="433">
          <cell r="D433">
            <v>39599</v>
          </cell>
        </row>
        <row r="434">
          <cell r="D434">
            <v>39599</v>
          </cell>
        </row>
        <row r="435">
          <cell r="D435">
            <v>39599</v>
          </cell>
        </row>
        <row r="436">
          <cell r="D436">
            <v>39599</v>
          </cell>
        </row>
        <row r="437">
          <cell r="D437">
            <v>39599</v>
          </cell>
        </row>
        <row r="438">
          <cell r="D438">
            <v>39599</v>
          </cell>
        </row>
        <row r="441">
          <cell r="D441">
            <v>39629</v>
          </cell>
        </row>
        <row r="442">
          <cell r="D442">
            <v>39629</v>
          </cell>
        </row>
        <row r="443">
          <cell r="D443">
            <v>39629</v>
          </cell>
        </row>
        <row r="444">
          <cell r="D444">
            <v>39629</v>
          </cell>
        </row>
        <row r="445">
          <cell r="D445">
            <v>39629</v>
          </cell>
        </row>
        <row r="446">
          <cell r="D446">
            <v>39629</v>
          </cell>
        </row>
        <row r="447">
          <cell r="D447">
            <v>39629</v>
          </cell>
        </row>
        <row r="450">
          <cell r="D450">
            <v>39660</v>
          </cell>
        </row>
        <row r="451">
          <cell r="D451">
            <v>39660</v>
          </cell>
        </row>
        <row r="452">
          <cell r="D452">
            <v>39660</v>
          </cell>
        </row>
        <row r="453">
          <cell r="D453">
            <v>39660</v>
          </cell>
        </row>
        <row r="454">
          <cell r="D454">
            <v>39660</v>
          </cell>
        </row>
        <row r="455">
          <cell r="D455">
            <v>39660</v>
          </cell>
        </row>
        <row r="456">
          <cell r="D456">
            <v>39660</v>
          </cell>
        </row>
        <row r="459">
          <cell r="D459">
            <v>39691</v>
          </cell>
        </row>
        <row r="460">
          <cell r="D460">
            <v>39691</v>
          </cell>
        </row>
        <row r="461">
          <cell r="D461">
            <v>39691</v>
          </cell>
        </row>
        <row r="462">
          <cell r="D462">
            <v>39691</v>
          </cell>
        </row>
        <row r="463">
          <cell r="D463">
            <v>39691</v>
          </cell>
        </row>
        <row r="464">
          <cell r="D464">
            <v>39691</v>
          </cell>
        </row>
        <row r="465">
          <cell r="D465">
            <v>39691</v>
          </cell>
        </row>
        <row r="468">
          <cell r="D468">
            <v>39721</v>
          </cell>
        </row>
        <row r="469">
          <cell r="D469">
            <v>39721</v>
          </cell>
        </row>
        <row r="470">
          <cell r="D470">
            <v>39721</v>
          </cell>
        </row>
        <row r="471">
          <cell r="D471">
            <v>39721</v>
          </cell>
        </row>
        <row r="472">
          <cell r="D472">
            <v>39721</v>
          </cell>
        </row>
        <row r="473">
          <cell r="D473">
            <v>39721</v>
          </cell>
        </row>
        <row r="474">
          <cell r="D474">
            <v>39721</v>
          </cell>
        </row>
        <row r="477">
          <cell r="D477">
            <v>39752</v>
          </cell>
        </row>
        <row r="478">
          <cell r="D478">
            <v>39752</v>
          </cell>
        </row>
        <row r="479">
          <cell r="D479">
            <v>39752</v>
          </cell>
        </row>
        <row r="480">
          <cell r="D480">
            <v>39752</v>
          </cell>
        </row>
        <row r="481">
          <cell r="D481">
            <v>39752</v>
          </cell>
        </row>
        <row r="482">
          <cell r="D482">
            <v>39752</v>
          </cell>
        </row>
        <row r="483">
          <cell r="D483">
            <v>39752</v>
          </cell>
        </row>
        <row r="486">
          <cell r="D486">
            <v>39782</v>
          </cell>
        </row>
        <row r="487">
          <cell r="D487">
            <v>39782</v>
          </cell>
        </row>
        <row r="488">
          <cell r="D488">
            <v>39782</v>
          </cell>
        </row>
        <row r="489">
          <cell r="D489">
            <v>39782</v>
          </cell>
        </row>
        <row r="490">
          <cell r="D490">
            <v>39782</v>
          </cell>
        </row>
        <row r="491">
          <cell r="D491">
            <v>39782</v>
          </cell>
        </row>
        <row r="492">
          <cell r="D492">
            <v>39782</v>
          </cell>
        </row>
        <row r="495">
          <cell r="D495">
            <v>39813</v>
          </cell>
        </row>
        <row r="496">
          <cell r="D496">
            <v>39813</v>
          </cell>
        </row>
        <row r="497">
          <cell r="D497">
            <v>39813</v>
          </cell>
        </row>
        <row r="498">
          <cell r="D498">
            <v>39813</v>
          </cell>
        </row>
        <row r="499">
          <cell r="D499">
            <v>39813</v>
          </cell>
        </row>
        <row r="500">
          <cell r="D500">
            <v>39813</v>
          </cell>
        </row>
        <row r="501">
          <cell r="D501">
            <v>39813</v>
          </cell>
        </row>
      </sheetData>
      <sheetData sheetId="6"/>
      <sheetData sheetId="7"/>
      <sheetData sheetId="8"/>
      <sheetData sheetId="9">
        <row r="5">
          <cell r="D5">
            <v>88345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  <sheetName val="10"/>
      <sheetName val="cash flow 1"/>
      <sheetName val="งบการเงิน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  <sheetName val="10"/>
      <sheetName val="cash flow 1"/>
      <sheetName val="งบการเงิน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kpi"/>
      <sheetName val="stat"/>
      <sheetName val="value added"/>
      <sheetName val="english"/>
      <sheetName val="sms"/>
      <sheetName val="call connect"/>
      <sheetName val="summary error"/>
      <sheetName val="issue"/>
      <sheetName val="turn over"/>
      <sheetName val="staff"/>
      <sheetName val="Headcount"/>
      <sheetName val="Shift Pattern"/>
      <sheetName val="รายชื่อพนักงาน"/>
      <sheetName val="replacement"/>
      <sheetName val="ev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kpi"/>
      <sheetName val="stat"/>
      <sheetName val="value added"/>
      <sheetName val="english"/>
      <sheetName val="sms"/>
      <sheetName val="call connect"/>
      <sheetName val="summary error"/>
      <sheetName val="issue"/>
      <sheetName val="turn over"/>
      <sheetName val="staff"/>
      <sheetName val="Headcount"/>
      <sheetName val="Shift Pattern"/>
      <sheetName val="รายชื่อพนักงาน"/>
      <sheetName val="replacement"/>
      <sheetName val="ev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prop"/>
    </sheetNames>
    <sheetDataSet>
      <sheetData sheetId="0"/>
      <sheetData sheetId="1"/>
      <sheetData sheetId="2"/>
      <sheetData sheetId="3">
        <row r="7">
          <cell r="B7">
            <v>2970084.1599999997</v>
          </cell>
          <cell r="D7">
            <v>0</v>
          </cell>
        </row>
        <row r="9">
          <cell r="B9">
            <v>0</v>
          </cell>
          <cell r="D9">
            <v>0</v>
          </cell>
        </row>
        <row r="15">
          <cell r="B15">
            <v>212040700.61999997</v>
          </cell>
          <cell r="D15">
            <v>0</v>
          </cell>
        </row>
        <row r="29">
          <cell r="B29">
            <v>-19790176.16</v>
          </cell>
          <cell r="D29">
            <v>0</v>
          </cell>
        </row>
        <row r="32">
          <cell r="B32">
            <v>5450232.9000000004</v>
          </cell>
        </row>
        <row r="35">
          <cell r="B35">
            <v>3525453.02</v>
          </cell>
        </row>
        <row r="36">
          <cell r="B36">
            <v>24969284.120000001</v>
          </cell>
        </row>
        <row r="39">
          <cell r="B39">
            <v>11049105.449999999</v>
          </cell>
          <cell r="D39">
            <v>0</v>
          </cell>
        </row>
        <row r="64">
          <cell r="B64">
            <v>-44072077.759999998</v>
          </cell>
          <cell r="D64">
            <v>0</v>
          </cell>
        </row>
        <row r="76">
          <cell r="B76">
            <v>-1904801.0799999989</v>
          </cell>
          <cell r="D76">
            <v>0</v>
          </cell>
        </row>
        <row r="79">
          <cell r="B79">
            <v>-60190264.109999999</v>
          </cell>
          <cell r="D79">
            <v>0</v>
          </cell>
        </row>
        <row r="85">
          <cell r="B85">
            <v>49318433.629999995</v>
          </cell>
          <cell r="D85">
            <v>-1918433.6300000027</v>
          </cell>
        </row>
        <row r="107">
          <cell r="B107">
            <v>-79538.63</v>
          </cell>
          <cell r="D107">
            <v>0</v>
          </cell>
        </row>
        <row r="122">
          <cell r="B122">
            <v>2117740.2600000002</v>
          </cell>
          <cell r="D122">
            <v>483626.77</v>
          </cell>
        </row>
        <row r="127">
          <cell r="B127">
            <v>5941536</v>
          </cell>
        </row>
        <row r="130">
          <cell r="B130">
            <v>14823676.209999999</v>
          </cell>
          <cell r="D130">
            <v>0</v>
          </cell>
        </row>
        <row r="133">
          <cell r="D133">
            <v>0</v>
          </cell>
        </row>
        <row r="134">
          <cell r="B134">
            <v>-59227180.399999999</v>
          </cell>
        </row>
        <row r="137">
          <cell r="B137">
            <v>-88965570.479999989</v>
          </cell>
          <cell r="D137">
            <v>0</v>
          </cell>
        </row>
        <row r="143">
          <cell r="B143">
            <v>0</v>
          </cell>
          <cell r="D143">
            <v>0</v>
          </cell>
        </row>
        <row r="144">
          <cell r="B144">
            <v>0</v>
          </cell>
        </row>
        <row r="148">
          <cell r="B148">
            <v>18174689.829999998</v>
          </cell>
          <cell r="D148">
            <v>0</v>
          </cell>
        </row>
        <row r="151">
          <cell r="B151">
            <v>148153052.57000002</v>
          </cell>
          <cell r="D151">
            <v>0</v>
          </cell>
        </row>
        <row r="152">
          <cell r="B152">
            <v>426159595.94999999</v>
          </cell>
        </row>
        <row r="153">
          <cell r="B153">
            <v>9227964.5999999996</v>
          </cell>
        </row>
        <row r="154">
          <cell r="B154">
            <v>24433011.98</v>
          </cell>
        </row>
        <row r="158">
          <cell r="B158">
            <v>18359816.120000001</v>
          </cell>
        </row>
        <row r="164">
          <cell r="B164">
            <v>-456852694.71000004</v>
          </cell>
        </row>
        <row r="169">
          <cell r="B169">
            <v>10148243.800000001</v>
          </cell>
          <cell r="D169">
            <v>0</v>
          </cell>
        </row>
        <row r="179">
          <cell r="B179">
            <v>-928503164.40999985</v>
          </cell>
          <cell r="D179">
            <v>0</v>
          </cell>
        </row>
        <row r="196">
          <cell r="B196">
            <v>763646211.48999989</v>
          </cell>
        </row>
        <row r="238">
          <cell r="B238">
            <v>43238416.460000008</v>
          </cell>
          <cell r="D238">
            <v>65352.69</v>
          </cell>
        </row>
        <row r="251">
          <cell r="B251">
            <v>10062284.800000001</v>
          </cell>
          <cell r="D251">
            <v>0</v>
          </cell>
        </row>
        <row r="255">
          <cell r="B255">
            <v>-6916.28</v>
          </cell>
        </row>
        <row r="281">
          <cell r="B281">
            <v>-5668396.1799999997</v>
          </cell>
          <cell r="D281">
            <v>-12358079.569999998</v>
          </cell>
        </row>
        <row r="282">
          <cell r="B282">
            <v>107888.83999999941</v>
          </cell>
          <cell r="D28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PIVOTTO"/>
      <sheetName val="FIX11-2000"/>
      <sheetName val="#REF"/>
      <sheetName val="01'06-3.1.6"/>
      <sheetName val="BS"/>
      <sheetName val="PL-01'06"/>
      <sheetName val="PL-01'06-2nd"/>
      <sheetName val="BS-01'06-yim"/>
      <sheetName val="SUAD"/>
      <sheetName val="SAD"/>
      <sheetName val="d"/>
      <sheetName val="RJE"/>
      <sheetName val="F-1"/>
      <sheetName val="F-2"/>
      <sheetName val="F-3"/>
      <sheetName val="L"/>
      <sheetName val="_REF"/>
      <sheetName val="CJEs"/>
      <sheetName val="01'06-3_1_6"/>
      <sheetName val="10-1 Media"/>
      <sheetName val="10-cut"/>
      <sheetName val="HISTORICO"/>
      <sheetName val="M_Maincomp"/>
      <sheetName val="CUS2"/>
      <sheetName val="BS(Foamtec)"/>
      <sheetName val="PL(Foamtec)"/>
      <sheetName val="เครื่องมือ"/>
      <sheetName val="CST1198"/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">
          <cell r="A2">
            <v>10000000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THAILAND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4)"/>
      <sheetName val="Sheet1 (2)"/>
      <sheetName val="Sheet1"/>
      <sheetName val="Adj."/>
      <sheetName val="Adj-Period"/>
      <sheetName val="ไปรษณีย์"/>
      <sheetName val="ซองยาว"/>
      <sheetName val="รอเรียกเก็บ"/>
      <sheetName val="For GL CN1"/>
      <sheetName val="GL 2546"/>
      <sheetName val="GL 2547"/>
      <sheetName val="GL 2548"/>
      <sheetName val="GL 2549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A"/>
      <sheetName val="L"/>
      <sheetName val="BB "/>
      <sheetName val="BB-1"/>
      <sheetName val="SS"/>
      <sheetName val="30.1"/>
      <sheetName val="30-note"/>
      <sheetName val="งบการเงิน"/>
      <sheetName val="#REF"/>
      <sheetName val="cash flow 1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 POSITION"/>
      <sheetName val="COMPREHENSIVE INCOME"/>
      <sheetName val="CHANGES IN SHAREHOLDERS' EQUITY"/>
      <sheetName val="CHANGES IN SHAREHOLDERS EQUITY"/>
      <sheetName val="CASH FLOWS"/>
    </sheetNames>
    <sheetDataSet>
      <sheetData sheetId="0">
        <row r="14">
          <cell r="I14">
            <v>97186</v>
          </cell>
          <cell r="K14">
            <v>102676</v>
          </cell>
          <cell r="M14">
            <v>81956</v>
          </cell>
          <cell r="O14">
            <v>88469</v>
          </cell>
        </row>
      </sheetData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  <sheetName val="TP"/>
      <sheetName val="FS"/>
      <sheetName val="Database"/>
      <sheetName val="Region List"/>
    </sheetNames>
    <sheetDataSet>
      <sheetData sheetId="0" refreshError="1"/>
      <sheetData sheetId="1" refreshError="1"/>
      <sheetData sheetId="2" refreshError="1"/>
      <sheetData sheetId="3" refreshError="1">
        <row r="36">
          <cell r="D36">
            <v>0</v>
          </cell>
        </row>
        <row r="135">
          <cell r="D135">
            <v>0</v>
          </cell>
        </row>
        <row r="197">
          <cell r="D197">
            <v>734047.24576000008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W4" t="str">
            <v>s13.xls</v>
          </cell>
        </row>
        <row r="8">
          <cell r="B8" t="str">
            <v>เงินสดย่อย</v>
          </cell>
          <cell r="C8">
            <v>30000</v>
          </cell>
          <cell r="D8">
            <v>0</v>
          </cell>
          <cell r="E8">
            <v>0</v>
          </cell>
          <cell r="F8">
            <v>0</v>
          </cell>
        </row>
        <row r="9">
          <cell r="B9" t="str">
            <v>เงินสดในมือ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DU9" t="str">
            <v>AA8</v>
          </cell>
        </row>
        <row r="10">
          <cell r="B10" t="str">
            <v>เงินตราต่างประเทศ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บัญชีเงินฝากออมทรัพย์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B12" t="str">
            <v>บัญชีเงินฝากออมทรัพย์ ไทยพาณิชย์ - รัชโยธิน</v>
          </cell>
          <cell r="C12">
            <v>17982688.010000002</v>
          </cell>
          <cell r="D12">
            <v>0</v>
          </cell>
          <cell r="E12">
            <v>2462922.56</v>
          </cell>
          <cell r="F12">
            <v>0</v>
          </cell>
        </row>
        <row r="13">
          <cell r="B13" t="str">
            <v>บัญชีเงินฝากออมทรัพย์ ธ.กรุงเทพ - หลักสี่</v>
          </cell>
          <cell r="C13">
            <v>203501.23</v>
          </cell>
          <cell r="D13">
            <v>0</v>
          </cell>
          <cell r="E13">
            <v>0</v>
          </cell>
          <cell r="F13">
            <v>12235.61</v>
          </cell>
        </row>
        <row r="14">
          <cell r="B14" t="str">
            <v>บัญชีเงินฝากออมทรัพย์ ทหารไทย - พญาไท</v>
          </cell>
          <cell r="C14">
            <v>36026.04</v>
          </cell>
          <cell r="D14">
            <v>0</v>
          </cell>
          <cell r="E14">
            <v>1239.06</v>
          </cell>
          <cell r="F14">
            <v>0</v>
          </cell>
        </row>
        <row r="15">
          <cell r="B15" t="str">
            <v>บัญชีเงินฝากกระแสรายวัน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B16" t="str">
            <v>บัญชีเงินฝากกระแสรายวัน ไทยพาณิชย์ - รัชโยธิน</v>
          </cell>
          <cell r="C16">
            <v>0</v>
          </cell>
          <cell r="D16">
            <v>7128962.3799999999</v>
          </cell>
          <cell r="E16">
            <v>0</v>
          </cell>
          <cell r="F16">
            <v>2046065.06</v>
          </cell>
        </row>
        <row r="17">
          <cell r="B17" t="str">
            <v>บัญชีกระแสรายวัน ไทยพาณิชย์ - รัชโยธิน SCB-Easy</v>
          </cell>
          <cell r="C17">
            <v>12801.43</v>
          </cell>
          <cell r="D17">
            <v>0</v>
          </cell>
          <cell r="E17">
            <v>42257.440000000002</v>
          </cell>
          <cell r="F17">
            <v>0</v>
          </cell>
        </row>
        <row r="18">
          <cell r="B18" t="str">
            <v>บัญชีกระแสรายวัน SCB รัชโยธิน(111-3-05740-5)</v>
          </cell>
          <cell r="C18">
            <v>82533.55</v>
          </cell>
          <cell r="D18">
            <v>0</v>
          </cell>
          <cell r="E18">
            <v>167630.51</v>
          </cell>
          <cell r="F18">
            <v>0</v>
          </cell>
        </row>
        <row r="19">
          <cell r="B19" t="str">
            <v>บัญชีเงินฝากกระแสรายวัน - กสิกรไทย  รัชดา</v>
          </cell>
          <cell r="C19">
            <v>319323.92</v>
          </cell>
          <cell r="D19">
            <v>0</v>
          </cell>
          <cell r="E19">
            <v>587371.86</v>
          </cell>
          <cell r="F19">
            <v>0</v>
          </cell>
        </row>
        <row r="20">
          <cell r="B20" t="str">
            <v>บัญชีเงินฝากกระแสรายวัน ธ.กรุงเทพ - หลักสี่</v>
          </cell>
          <cell r="C20">
            <v>30187.26</v>
          </cell>
          <cell r="D20">
            <v>0</v>
          </cell>
          <cell r="E20">
            <v>0</v>
          </cell>
          <cell r="F20">
            <v>0</v>
          </cell>
        </row>
        <row r="21">
          <cell r="B21" t="str">
            <v>บัญชีเงินฝากกระแสรายวัน ทหารไทย - พญาไท</v>
          </cell>
          <cell r="C21">
            <v>10</v>
          </cell>
          <cell r="D21">
            <v>0</v>
          </cell>
          <cell r="E21">
            <v>0</v>
          </cell>
          <cell r="F21">
            <v>0</v>
          </cell>
        </row>
        <row r="22">
          <cell r="B22" t="str">
            <v>บัญชีเงินฝากกระแสรายวัน ธนชาต-รัชดาภิเษก</v>
          </cell>
          <cell r="C22">
            <v>11021.13</v>
          </cell>
          <cell r="D22">
            <v>0</v>
          </cell>
          <cell r="E22">
            <v>0</v>
          </cell>
          <cell r="F22">
            <v>0</v>
          </cell>
        </row>
        <row r="23">
          <cell r="B23" t="str">
            <v>บัญชีเงินฝากกระแสรายวัน กรุงไทย-รัชดาภิเษก</v>
          </cell>
          <cell r="C23">
            <v>196110.71</v>
          </cell>
          <cell r="D23">
            <v>0</v>
          </cell>
          <cell r="E23">
            <v>51325.71</v>
          </cell>
          <cell r="F23">
            <v>0</v>
          </cell>
        </row>
        <row r="24">
          <cell r="B24" t="str">
            <v>บัญชีเงินฝากประจำ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B25" t="str">
            <v>ธนาคารทหารไทย-เงินฝากประจำ 3 เดือน - พญาไท</v>
          </cell>
          <cell r="C25">
            <v>2721099.69</v>
          </cell>
          <cell r="D25">
            <v>0</v>
          </cell>
          <cell r="E25">
            <v>15092.22</v>
          </cell>
          <cell r="F25">
            <v>0</v>
          </cell>
        </row>
        <row r="26">
          <cell r="B26" t="str">
            <v>Bank Equivalent</v>
          </cell>
          <cell r="C26">
            <v>700</v>
          </cell>
          <cell r="D26">
            <v>0</v>
          </cell>
          <cell r="E26">
            <v>0</v>
          </cell>
          <cell r="F26">
            <v>0</v>
          </cell>
        </row>
        <row r="27">
          <cell r="B27" t="str">
            <v>เงินลงทุนระยะสั้น - เงินลงทุนในตราสารหนี้</v>
          </cell>
          <cell r="C27">
            <v>92792981.659999996</v>
          </cell>
          <cell r="D27">
            <v>0</v>
          </cell>
          <cell r="E27">
            <v>794643.2</v>
          </cell>
          <cell r="F27">
            <v>0</v>
          </cell>
        </row>
        <row r="28">
          <cell r="B28" t="str">
            <v>ลูกหนี้การค้า</v>
          </cell>
          <cell r="C28">
            <v>34291585.869999997</v>
          </cell>
          <cell r="D28">
            <v>0</v>
          </cell>
          <cell r="E28">
            <v>211737.43</v>
          </cell>
          <cell r="F28">
            <v>0</v>
          </cell>
        </row>
        <row r="29">
          <cell r="B29" t="str">
            <v>ฝากขาย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B30" t="str">
            <v>ลูกหนี้ Access Time</v>
          </cell>
          <cell r="C30">
            <v>97785.98</v>
          </cell>
          <cell r="D30">
            <v>0</v>
          </cell>
          <cell r="E30">
            <v>12599.52</v>
          </cell>
          <cell r="F30">
            <v>0</v>
          </cell>
        </row>
        <row r="31">
          <cell r="B31" t="str">
            <v>ลูกหนี้ Access Time - ADSL BB-life</v>
          </cell>
          <cell r="C31">
            <v>194695.73</v>
          </cell>
          <cell r="D31">
            <v>0</v>
          </cell>
          <cell r="E31">
            <v>11200.21</v>
          </cell>
          <cell r="F31">
            <v>0</v>
          </cell>
        </row>
        <row r="32">
          <cell r="B32" t="str">
            <v>ลูกหนี้บริษัทในเครือ - ISP (Thailand)</v>
          </cell>
          <cell r="C32">
            <v>5500</v>
          </cell>
          <cell r="D32">
            <v>0</v>
          </cell>
          <cell r="E32">
            <v>0</v>
          </cell>
          <cell r="F32">
            <v>0</v>
          </cell>
        </row>
        <row r="33">
          <cell r="B33" t="str">
            <v>ลูกหนี้บริษัทในเครือ - E-go internet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ลูกหนี้- Internet Service Provider</v>
          </cell>
          <cell r="C34">
            <v>43632263.539999999</v>
          </cell>
          <cell r="D34">
            <v>0</v>
          </cell>
          <cell r="E34">
            <v>514521.06</v>
          </cell>
          <cell r="F34">
            <v>0</v>
          </cell>
        </row>
        <row r="35">
          <cell r="B35" t="str">
            <v>ลูกหนี้ - Connect One</v>
          </cell>
          <cell r="C35">
            <v>6235111.2400000002</v>
          </cell>
          <cell r="D35">
            <v>0</v>
          </cell>
          <cell r="E35">
            <v>507922.69</v>
          </cell>
          <cell r="F35">
            <v>0</v>
          </cell>
        </row>
        <row r="36">
          <cell r="B36" t="str">
            <v>ลูกหนี้การค้าอื่นๆ</v>
          </cell>
          <cell r="C36">
            <v>829095.47</v>
          </cell>
          <cell r="D36">
            <v>0</v>
          </cell>
          <cell r="E36">
            <v>128168.35</v>
          </cell>
          <cell r="F36">
            <v>0</v>
          </cell>
        </row>
        <row r="37">
          <cell r="B37" t="str">
            <v>ลูกหนี้การค้าอื่นๆ - เช็คจ่ายล่วงหน้า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ลูกหนี้ส่วนลดค่าวงจร</v>
          </cell>
          <cell r="C38">
            <v>1291931.32</v>
          </cell>
          <cell r="D38">
            <v>0</v>
          </cell>
          <cell r="E38">
            <v>5060</v>
          </cell>
          <cell r="F38">
            <v>0</v>
          </cell>
        </row>
        <row r="39">
          <cell r="B39" t="str">
            <v>ลูกหนี้บัตรเครดิต</v>
          </cell>
          <cell r="C39">
            <v>95313.38</v>
          </cell>
          <cell r="D39">
            <v>0</v>
          </cell>
          <cell r="E39">
            <v>0</v>
          </cell>
          <cell r="F39">
            <v>8619.14</v>
          </cell>
        </row>
        <row r="40">
          <cell r="B40" t="str">
            <v>ลูกหนี้การค้า - Barter</v>
          </cell>
          <cell r="C40">
            <v>1984015.4</v>
          </cell>
          <cell r="D40">
            <v>0</v>
          </cell>
          <cell r="E40">
            <v>197950</v>
          </cell>
          <cell r="F40">
            <v>0</v>
          </cell>
        </row>
        <row r="41">
          <cell r="B41" t="str">
            <v>ลูกหนี้ดอกเบี้ยค้างรับ- Internet Service</v>
          </cell>
          <cell r="C41">
            <v>36350935.32</v>
          </cell>
          <cell r="D41">
            <v>0</v>
          </cell>
          <cell r="E41">
            <v>719896.43</v>
          </cell>
          <cell r="F41">
            <v>0</v>
          </cell>
        </row>
        <row r="42">
          <cell r="B42" t="str">
            <v>ลูกหนี้ดอกเบี้ยค้างรับ - Connect One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B43" t="str">
            <v>ดอกเบี้ยค้างรับ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B44" t="str">
            <v>ลูกหนี้การค้ารอเรียกเก็บ</v>
          </cell>
          <cell r="C44">
            <v>327215</v>
          </cell>
          <cell r="D44">
            <v>0</v>
          </cell>
          <cell r="E44">
            <v>1610339.96</v>
          </cell>
          <cell r="F44">
            <v>0</v>
          </cell>
        </row>
        <row r="45">
          <cell r="B45" t="str">
            <v>ค่าเผื่อหนี้สงสัยจะสูญ</v>
          </cell>
          <cell r="C45">
            <v>0</v>
          </cell>
          <cell r="D45">
            <v>887878.24</v>
          </cell>
          <cell r="E45">
            <v>0</v>
          </cell>
          <cell r="F45">
            <v>0</v>
          </cell>
        </row>
        <row r="46">
          <cell r="B46" t="str">
            <v>ค่าเผื่อหนี้สงสัยจะสูญ-Access Time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ค่าเผื่อหนี้สงสัยจะสูญ-BB Life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B48" t="str">
            <v>สินค้าคงเหลือ - 1</v>
          </cell>
          <cell r="C48">
            <v>1244956.23</v>
          </cell>
          <cell r="D48">
            <v>0</v>
          </cell>
          <cell r="E48">
            <v>0</v>
          </cell>
          <cell r="F48">
            <v>0</v>
          </cell>
        </row>
        <row r="49">
          <cell r="B49" t="str">
            <v>สินค้าคงเหลือ</v>
          </cell>
          <cell r="C49">
            <v>3947185.65</v>
          </cell>
          <cell r="D49">
            <v>0</v>
          </cell>
          <cell r="E49">
            <v>94202.41</v>
          </cell>
          <cell r="F49">
            <v>0</v>
          </cell>
        </row>
        <row r="50">
          <cell r="B50" t="str">
            <v>สินค้าส่งเสริมการขาย</v>
          </cell>
          <cell r="C50">
            <v>101491.68</v>
          </cell>
          <cell r="D50">
            <v>0</v>
          </cell>
          <cell r="E50">
            <v>0</v>
          </cell>
          <cell r="F50">
            <v>7130</v>
          </cell>
        </row>
        <row r="51">
          <cell r="B51" t="str">
            <v>สำรองการด้อยค่า - สินค้า</v>
          </cell>
          <cell r="C51">
            <v>0</v>
          </cell>
          <cell r="D51">
            <v>605000</v>
          </cell>
          <cell r="E51">
            <v>0</v>
          </cell>
          <cell r="F51">
            <v>0</v>
          </cell>
        </row>
        <row r="52">
          <cell r="B52" t="str">
            <v>เงินให้กู้ยืมบริษัทในเครือ - Internet Service</v>
          </cell>
          <cell r="C52">
            <v>113016000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>เงินให้กู้ยืมบริษัทในเครือ - E-go Internet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B54" t="str">
            <v>เงินให้กู้ยืมบริษัทในเครือ - Connect One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B55" t="str">
            <v>เงินให้กู้ยืมแก่พนักงาน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B56" t="str">
            <v>เงินทดรองจ่าย</v>
          </cell>
          <cell r="C56">
            <v>0</v>
          </cell>
          <cell r="D56">
            <v>65200</v>
          </cell>
          <cell r="E56">
            <v>65200</v>
          </cell>
          <cell r="F56">
            <v>0</v>
          </cell>
        </row>
        <row r="57">
          <cell r="B57" t="str">
            <v>เงินทดรองจ่ายแก่พนักงาน</v>
          </cell>
          <cell r="C57">
            <v>78594.820000000007</v>
          </cell>
          <cell r="D57">
            <v>0</v>
          </cell>
          <cell r="E57">
            <v>0</v>
          </cell>
          <cell r="F57">
            <v>66230.37</v>
          </cell>
        </row>
        <row r="58">
          <cell r="B58" t="str">
            <v>ค่าใช้จ่ายจ่ายล่วงหน้า</v>
          </cell>
          <cell r="C58">
            <v>1238881.58</v>
          </cell>
          <cell r="D58">
            <v>0</v>
          </cell>
          <cell r="E58">
            <v>0</v>
          </cell>
          <cell r="F58">
            <v>118946.39</v>
          </cell>
        </row>
        <row r="59">
          <cell r="B59" t="str">
            <v>ค่าเบี้ยประกันจ่ายล่วงหน้า</v>
          </cell>
          <cell r="C59">
            <v>33364.69</v>
          </cell>
          <cell r="D59">
            <v>0</v>
          </cell>
          <cell r="E59">
            <v>0</v>
          </cell>
          <cell r="F59">
            <v>28078.82</v>
          </cell>
        </row>
        <row r="60">
          <cell r="B60" t="str">
            <v>เงินมัดจำระยะสั้น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B61" t="str">
            <v>ภาษีซื้อ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B62" t="str">
            <v>ภาษีซื้อยังไม่ถึงกำหนด</v>
          </cell>
          <cell r="C62">
            <v>5200473.4800000004</v>
          </cell>
          <cell r="D62">
            <v>0</v>
          </cell>
          <cell r="E62">
            <v>551250.72</v>
          </cell>
          <cell r="F62">
            <v>0</v>
          </cell>
        </row>
        <row r="63">
          <cell r="B63" t="str">
            <v>ลูกหนี้กรมสรรพากร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B64" t="str">
            <v>ภาษีเงินได้ถูกหัก ณ ที่จ่าย</v>
          </cell>
          <cell r="C64">
            <v>5251759.62</v>
          </cell>
          <cell r="D64">
            <v>0</v>
          </cell>
          <cell r="E64">
            <v>513440.21</v>
          </cell>
          <cell r="F64">
            <v>0</v>
          </cell>
        </row>
        <row r="65">
          <cell r="B65" t="str">
            <v>ภาษีเงินได้หัก ณ ที่จ่ายปีก่อน</v>
          </cell>
          <cell r="C65">
            <v>3459959.33</v>
          </cell>
          <cell r="D65">
            <v>0</v>
          </cell>
          <cell r="E65">
            <v>0</v>
          </cell>
          <cell r="F65">
            <v>0</v>
          </cell>
        </row>
        <row r="66">
          <cell r="B66" t="str">
            <v>ภาษีเงินได้นิติบุคคลจ่ายล่วงหน้า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B67" t="str">
            <v>ลูกหนี้ค่าหุ้น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B68" t="str">
            <v>เช็ครับล่วงหน้า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B69" t="str">
            <v>เช็คคืน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B70" t="str">
            <v>ดอกเบี้ยรอตัดบัญชี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B71" t="str">
            <v>ต้นทุนรอตัดบัญชี</v>
          </cell>
          <cell r="C71">
            <v>282160.13</v>
          </cell>
          <cell r="D71">
            <v>0</v>
          </cell>
          <cell r="E71">
            <v>78605.75</v>
          </cell>
          <cell r="F71">
            <v>0</v>
          </cell>
        </row>
        <row r="72">
          <cell r="B72" t="str">
            <v>สินทรัพย์หมุนเวียนอื่นๆ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B73" t="str">
            <v>เงินลงทุนบริษัทในเครือ - SGA</v>
          </cell>
          <cell r="C73">
            <v>5100000</v>
          </cell>
          <cell r="D73">
            <v>0</v>
          </cell>
          <cell r="E73">
            <v>0</v>
          </cell>
          <cell r="F73">
            <v>0</v>
          </cell>
        </row>
        <row r="74">
          <cell r="B74" t="str">
            <v>เงินลงทุนบริษัทในเครือ - Connect One</v>
          </cell>
          <cell r="C74">
            <v>3999970</v>
          </cell>
          <cell r="D74">
            <v>0</v>
          </cell>
          <cell r="E74">
            <v>0</v>
          </cell>
          <cell r="F74">
            <v>0</v>
          </cell>
        </row>
        <row r="75">
          <cell r="B75" t="str">
            <v>เงินลงทุนบริษัทในเครือ - E go Internet</v>
          </cell>
          <cell r="C75">
            <v>24982.5</v>
          </cell>
          <cell r="D75">
            <v>0</v>
          </cell>
          <cell r="E75">
            <v>0</v>
          </cell>
          <cell r="F75">
            <v>0</v>
          </cell>
        </row>
        <row r="76">
          <cell r="B76" t="str">
            <v>เงินลงทุนบริษัทในเครือ - Digital Reality</v>
          </cell>
          <cell r="C76">
            <v>1000000</v>
          </cell>
          <cell r="D76">
            <v>0</v>
          </cell>
          <cell r="E76">
            <v>0</v>
          </cell>
          <cell r="F76">
            <v>0</v>
          </cell>
        </row>
        <row r="77">
          <cell r="B77" t="str">
            <v>เงินลงทุนบริษัทในเครือ - Solution(Thailand)</v>
          </cell>
          <cell r="C77">
            <v>99930</v>
          </cell>
          <cell r="D77">
            <v>0</v>
          </cell>
          <cell r="E77">
            <v>0</v>
          </cell>
          <cell r="F77">
            <v>0</v>
          </cell>
        </row>
        <row r="78">
          <cell r="B78" t="str">
            <v>เงินลงทุนบริษัทในเครือ - IPSS</v>
          </cell>
          <cell r="C78">
            <v>749975</v>
          </cell>
          <cell r="D78">
            <v>0</v>
          </cell>
          <cell r="E78">
            <v>0</v>
          </cell>
          <cell r="F78">
            <v>0</v>
          </cell>
        </row>
        <row r="79">
          <cell r="B79" t="str">
            <v>ค่าเผื่อการด้อยค่าเงินลงทุน</v>
          </cell>
          <cell r="C79">
            <v>0</v>
          </cell>
          <cell r="D79">
            <v>5100000</v>
          </cell>
          <cell r="E79">
            <v>0</v>
          </cell>
          <cell r="F79">
            <v>0</v>
          </cell>
        </row>
        <row r="80">
          <cell r="B80" t="str">
            <v>อุปกรณ์สัมปทาน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B81" t="str">
            <v>อุปกรณ์ Remote Access(RAS)</v>
          </cell>
          <cell r="C81">
            <v>11790253.279999999</v>
          </cell>
          <cell r="D81">
            <v>0</v>
          </cell>
          <cell r="E81">
            <v>0</v>
          </cell>
          <cell r="F81">
            <v>0</v>
          </cell>
        </row>
        <row r="82">
          <cell r="B82" t="str">
            <v>เครื่องมือและอุปกรณ์ช่าง</v>
          </cell>
          <cell r="C82">
            <v>98575</v>
          </cell>
          <cell r="D82">
            <v>0</v>
          </cell>
          <cell r="E82">
            <v>0</v>
          </cell>
          <cell r="F82">
            <v>0</v>
          </cell>
        </row>
        <row r="83">
          <cell r="B83" t="str">
            <v>อุปกรณ์-บริการ</v>
          </cell>
          <cell r="C83">
            <v>44035506.460000001</v>
          </cell>
          <cell r="D83">
            <v>0</v>
          </cell>
          <cell r="E83">
            <v>523000</v>
          </cell>
          <cell r="F83">
            <v>0</v>
          </cell>
        </row>
        <row r="84">
          <cell r="B84" t="str">
            <v>ตู้โทรศัพท์ PABX</v>
          </cell>
          <cell r="C84">
            <v>4214580.12</v>
          </cell>
          <cell r="D84">
            <v>0</v>
          </cell>
          <cell r="E84">
            <v>0</v>
          </cell>
          <cell r="F84">
            <v>0</v>
          </cell>
        </row>
        <row r="85">
          <cell r="B85" t="str">
            <v>อุปกรณ์ให้เช่า</v>
          </cell>
          <cell r="C85">
            <v>5571426.8700000001</v>
          </cell>
          <cell r="D85">
            <v>0</v>
          </cell>
          <cell r="E85">
            <v>174819.22</v>
          </cell>
          <cell r="F85">
            <v>0</v>
          </cell>
        </row>
        <row r="86">
          <cell r="B86" t="str">
            <v>รถยนต์</v>
          </cell>
          <cell r="C86">
            <v>1741000</v>
          </cell>
          <cell r="D86">
            <v>0</v>
          </cell>
          <cell r="E86">
            <v>0</v>
          </cell>
          <cell r="F86">
            <v>0</v>
          </cell>
        </row>
        <row r="87">
          <cell r="B87" t="str">
            <v>อุปกรณ์สำนักงาน</v>
          </cell>
          <cell r="C87">
            <v>5766374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อุปกรณ์สำนักงานด้าน IT</v>
          </cell>
          <cell r="C88">
            <v>382718.32</v>
          </cell>
          <cell r="D88">
            <v>0</v>
          </cell>
          <cell r="E88">
            <v>0</v>
          </cell>
          <cell r="F88">
            <v>0</v>
          </cell>
        </row>
        <row r="89">
          <cell r="B89" t="str">
            <v>คอมพิวเตอร์โปรเจค Retail</v>
          </cell>
          <cell r="C89">
            <v>535800</v>
          </cell>
          <cell r="D89">
            <v>0</v>
          </cell>
          <cell r="E89">
            <v>0</v>
          </cell>
          <cell r="F89">
            <v>0</v>
          </cell>
        </row>
        <row r="90">
          <cell r="B90" t="str">
            <v>คอมพิวเตอร์ในสำนักงาน</v>
          </cell>
          <cell r="C90">
            <v>2659593.84</v>
          </cell>
          <cell r="D90">
            <v>0</v>
          </cell>
          <cell r="E90">
            <v>0</v>
          </cell>
          <cell r="F90">
            <v>0</v>
          </cell>
        </row>
        <row r="91">
          <cell r="B91" t="str">
            <v>ปริ้นเตอร์</v>
          </cell>
          <cell r="C91">
            <v>220786.18</v>
          </cell>
          <cell r="D91">
            <v>0</v>
          </cell>
          <cell r="E91">
            <v>0</v>
          </cell>
          <cell r="F91">
            <v>0</v>
          </cell>
        </row>
        <row r="92">
          <cell r="B92" t="str">
            <v>อุปกรณ์เพิ่มเติมคอมพิวเตอร์</v>
          </cell>
          <cell r="C92">
            <v>1515667.51</v>
          </cell>
          <cell r="D92">
            <v>0</v>
          </cell>
          <cell r="E92">
            <v>67671.44</v>
          </cell>
          <cell r="F92">
            <v>0</v>
          </cell>
        </row>
        <row r="93">
          <cell r="B93" t="str">
            <v>ซ็อฟแวร์</v>
          </cell>
          <cell r="C93">
            <v>11433923.279999999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เฟอร์นิเจอร์</v>
          </cell>
          <cell r="C94">
            <v>1066015.8999999999</v>
          </cell>
          <cell r="D94">
            <v>0</v>
          </cell>
          <cell r="E94">
            <v>0</v>
          </cell>
          <cell r="F94">
            <v>0</v>
          </cell>
        </row>
        <row r="95">
          <cell r="B95" t="str">
            <v>สินทรัพย์ถาวรอื่น ๆ</v>
          </cell>
          <cell r="C95">
            <v>40897.360000000001</v>
          </cell>
          <cell r="D95">
            <v>0</v>
          </cell>
          <cell r="E95">
            <v>0</v>
          </cell>
          <cell r="F95">
            <v>0</v>
          </cell>
        </row>
        <row r="96">
          <cell r="B96" t="str">
            <v>ค่าเสื่อมราคาสะสม-อุปกรณ์สัมปทาน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B97" t="str">
            <v>ค่าเสื่อมราคาสะสม-อุปกรณ์ Remote Access(RAS)</v>
          </cell>
          <cell r="C97">
            <v>0</v>
          </cell>
          <cell r="D97">
            <v>11782623.18</v>
          </cell>
          <cell r="E97">
            <v>0</v>
          </cell>
          <cell r="F97">
            <v>7603.1</v>
          </cell>
        </row>
        <row r="98">
          <cell r="B98" t="str">
            <v>ค่าเสื่อมราคาสะสม-เครื่องมือและอุปกรณ์</v>
          </cell>
          <cell r="C98">
            <v>0</v>
          </cell>
          <cell r="D98">
            <v>25279.61</v>
          </cell>
          <cell r="E98">
            <v>0</v>
          </cell>
          <cell r="F98">
            <v>1674.42</v>
          </cell>
        </row>
        <row r="99">
          <cell r="B99" t="str">
            <v>ค่าเสื่อมราคาสะสม-อุปกรณ์</v>
          </cell>
          <cell r="C99">
            <v>0</v>
          </cell>
          <cell r="D99">
            <v>29753655.25</v>
          </cell>
          <cell r="E99">
            <v>0</v>
          </cell>
          <cell r="F99">
            <v>503466.07</v>
          </cell>
        </row>
        <row r="100">
          <cell r="B100" t="str">
            <v>ค่าเสื่อมราคาสะสม-อุปกรณ์เช่า</v>
          </cell>
          <cell r="C100">
            <v>0</v>
          </cell>
          <cell r="D100">
            <v>1394072.86</v>
          </cell>
          <cell r="E100">
            <v>0</v>
          </cell>
          <cell r="F100">
            <v>99065.21</v>
          </cell>
        </row>
        <row r="101">
          <cell r="B101" t="str">
            <v>ค่าเสื่อมราคาสะสม-คอมพิวเตอร์ในสำนักงาน</v>
          </cell>
          <cell r="C101">
            <v>0</v>
          </cell>
          <cell r="D101">
            <v>2232374.0699999998</v>
          </cell>
          <cell r="E101">
            <v>0</v>
          </cell>
          <cell r="F101">
            <v>26282.46</v>
          </cell>
        </row>
        <row r="102">
          <cell r="B102" t="str">
            <v>ค่าเสื่อมราคาสะสม-ปริ้นเตอร์</v>
          </cell>
          <cell r="C102">
            <v>0</v>
          </cell>
          <cell r="D102">
            <v>166538.51</v>
          </cell>
          <cell r="E102">
            <v>0</v>
          </cell>
          <cell r="F102">
            <v>2911.98</v>
          </cell>
        </row>
        <row r="103">
          <cell r="B103" t="str">
            <v>ค่าเสื่อมราคาสะสม-อุปกรณ์เพิ่มเติมคอมพิวเตอร์</v>
          </cell>
          <cell r="C103">
            <v>0</v>
          </cell>
          <cell r="D103">
            <v>888286.7</v>
          </cell>
          <cell r="E103">
            <v>0</v>
          </cell>
          <cell r="F103">
            <v>34984.26</v>
          </cell>
        </row>
        <row r="104">
          <cell r="B104" t="str">
            <v>ค่าเสื่อมราคาสะสม-รถยนต์</v>
          </cell>
          <cell r="C104">
            <v>0</v>
          </cell>
          <cell r="D104">
            <v>1723889.39</v>
          </cell>
          <cell r="E104">
            <v>0</v>
          </cell>
          <cell r="F104">
            <v>17107.61</v>
          </cell>
        </row>
        <row r="105">
          <cell r="B105" t="str">
            <v>ค่าเสื่อมราคาสะสม- อุปกรณ์สำนักงาน</v>
          </cell>
          <cell r="C105">
            <v>0</v>
          </cell>
          <cell r="D105">
            <v>3427517.63</v>
          </cell>
          <cell r="E105">
            <v>0</v>
          </cell>
          <cell r="F105">
            <v>78228.28</v>
          </cell>
        </row>
        <row r="106">
          <cell r="B106" t="str">
            <v>ค่าเสื่อมราคาสะสม-อุปกรณ์สำนักงาน IT</v>
          </cell>
          <cell r="C106">
            <v>0</v>
          </cell>
          <cell r="D106">
            <v>250705.58</v>
          </cell>
          <cell r="E106">
            <v>0</v>
          </cell>
          <cell r="F106">
            <v>2749.93</v>
          </cell>
        </row>
        <row r="107">
          <cell r="B107" t="str">
            <v>ค่าเสื่อมราคาสะสม-คอมพิวเตอร์ Retail Project</v>
          </cell>
          <cell r="C107">
            <v>0</v>
          </cell>
          <cell r="D107">
            <v>535797</v>
          </cell>
          <cell r="E107">
            <v>0</v>
          </cell>
          <cell r="F107">
            <v>0</v>
          </cell>
        </row>
        <row r="108">
          <cell r="B108" t="str">
            <v>ค่าเสื่อมราคาสะสม-ซอร์ฟแวร์</v>
          </cell>
          <cell r="C108">
            <v>0</v>
          </cell>
          <cell r="D108">
            <v>7646080.6500000004</v>
          </cell>
          <cell r="E108">
            <v>0</v>
          </cell>
          <cell r="F108">
            <v>191573.45</v>
          </cell>
        </row>
        <row r="109">
          <cell r="B109" t="str">
            <v>ค่าเสื่อมราคาสะสม-เฟอร์นิเจอร์</v>
          </cell>
          <cell r="C109">
            <v>0</v>
          </cell>
          <cell r="D109">
            <v>768891.76</v>
          </cell>
          <cell r="E109">
            <v>0</v>
          </cell>
          <cell r="F109">
            <v>11956.09</v>
          </cell>
        </row>
        <row r="110">
          <cell r="B110" t="str">
            <v>ค่าเสื่อมราคาสะสม - ตู้โทรศัพท์ PABX</v>
          </cell>
          <cell r="C110">
            <v>0</v>
          </cell>
          <cell r="D110">
            <v>2844709.22</v>
          </cell>
          <cell r="E110">
            <v>0</v>
          </cell>
          <cell r="F110">
            <v>57208.06</v>
          </cell>
        </row>
        <row r="111">
          <cell r="B111" t="str">
            <v>ค่าเสื่อมราคาสะสม-สินทรัพย์ถาวรอื่น ๆ</v>
          </cell>
          <cell r="C111">
            <v>0</v>
          </cell>
          <cell r="D111">
            <v>18649.87</v>
          </cell>
          <cell r="E111">
            <v>0</v>
          </cell>
          <cell r="F111">
            <v>618.59</v>
          </cell>
        </row>
        <row r="112">
          <cell r="B112" t="str">
            <v>สัมปทาน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B113" t="str">
            <v>ทรัพย์สินไม่มีตัวตน-ค่าติดตั้งโทรศัพท์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</row>
        <row r="114">
          <cell r="B114" t="str">
            <v>สิทธิการเช่า</v>
          </cell>
          <cell r="C114">
            <v>5820000</v>
          </cell>
          <cell r="D114">
            <v>0</v>
          </cell>
          <cell r="E114">
            <v>0</v>
          </cell>
          <cell r="F114">
            <v>0</v>
          </cell>
        </row>
        <row r="115">
          <cell r="B115" t="str">
            <v>ภาษีเงินได้รอการตัดบัญชี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</row>
        <row r="116">
          <cell r="B116" t="str">
            <v>สิทธิการเช่าตัดจ่ายสะสม</v>
          </cell>
          <cell r="C116">
            <v>0</v>
          </cell>
          <cell r="D116">
            <v>2056614.26</v>
          </cell>
          <cell r="E116">
            <v>0</v>
          </cell>
          <cell r="F116">
            <v>157442.59</v>
          </cell>
        </row>
        <row r="117">
          <cell r="B117" t="str">
            <v>เงินมัดจำระยะยาว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</row>
        <row r="118">
          <cell r="B118" t="str">
            <v>เงินมัดจำของ Supplier</v>
          </cell>
          <cell r="C118">
            <v>6894035.1100000003</v>
          </cell>
          <cell r="D118">
            <v>0</v>
          </cell>
          <cell r="E118">
            <v>78142.5</v>
          </cell>
          <cell r="F118">
            <v>0</v>
          </cell>
        </row>
        <row r="119">
          <cell r="B119" t="str">
            <v>เงินมัดจำอื่น ๆ</v>
          </cell>
          <cell r="C119">
            <v>900</v>
          </cell>
          <cell r="D119">
            <v>0</v>
          </cell>
          <cell r="E119">
            <v>0</v>
          </cell>
          <cell r="F119">
            <v>0</v>
          </cell>
        </row>
        <row r="120">
          <cell r="B120" t="str">
            <v>เงินประกัน</v>
          </cell>
          <cell r="C120">
            <v>5908361.5499999998</v>
          </cell>
          <cell r="D120">
            <v>0</v>
          </cell>
          <cell r="E120">
            <v>151650</v>
          </cell>
          <cell r="F120">
            <v>0</v>
          </cell>
        </row>
        <row r="121">
          <cell r="B121" t="str">
            <v>เงินเบิกเกินบัญชี-ธ.ไทยพาณิชย์-สำนักรัชโยธิน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B122" t="str">
            <v>เงินกู้ยืมกรรมการ</v>
          </cell>
          <cell r="C122">
            <v>0</v>
          </cell>
          <cell r="D122">
            <v>1249000</v>
          </cell>
          <cell r="E122">
            <v>0</v>
          </cell>
          <cell r="F122">
            <v>0</v>
          </cell>
        </row>
        <row r="123">
          <cell r="B123" t="str">
            <v>เจ้าหนี้การค้า</v>
          </cell>
          <cell r="C123">
            <v>0</v>
          </cell>
          <cell r="D123">
            <v>2779004.14</v>
          </cell>
          <cell r="E123">
            <v>0</v>
          </cell>
          <cell r="F123">
            <v>70636.12</v>
          </cell>
        </row>
        <row r="124">
          <cell r="B124" t="str">
            <v>เจ้าหนี้บริษัทในเครือ E-go Internet</v>
          </cell>
          <cell r="C124">
            <v>0</v>
          </cell>
          <cell r="D124">
            <v>5029000</v>
          </cell>
          <cell r="E124">
            <v>0</v>
          </cell>
          <cell r="F124">
            <v>0</v>
          </cell>
        </row>
        <row r="125">
          <cell r="B125" t="str">
            <v>เจ้าหนี้บริษัทในเครือ- Net Service</v>
          </cell>
          <cell r="C125">
            <v>0</v>
          </cell>
          <cell r="D125">
            <v>83139435.909999996</v>
          </cell>
          <cell r="E125">
            <v>0</v>
          </cell>
          <cell r="F125">
            <v>1417310.44</v>
          </cell>
        </row>
        <row r="126">
          <cell r="B126" t="str">
            <v>เจ้าหนี้บริษัทในเครือ - Internet Solution (Thailand)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</row>
        <row r="127">
          <cell r="B127" t="str">
            <v>เจ้าหนี้อื่น ๆ</v>
          </cell>
          <cell r="C127">
            <v>0</v>
          </cell>
          <cell r="D127">
            <v>45424.29</v>
          </cell>
          <cell r="E127">
            <v>13583.95</v>
          </cell>
          <cell r="F127">
            <v>0</v>
          </cell>
        </row>
        <row r="128">
          <cell r="B128" t="str">
            <v>เจ้าหนี้รอตัดบัญชี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B129" t="str">
            <v>เจ้าหนี้การค้า - Barter</v>
          </cell>
          <cell r="C129">
            <v>0</v>
          </cell>
          <cell r="D129">
            <v>2250724</v>
          </cell>
          <cell r="E129">
            <v>0</v>
          </cell>
          <cell r="F129">
            <v>117700</v>
          </cell>
        </row>
        <row r="130">
          <cell r="B130" t="str">
            <v>เงินทดรองจ่ายจากบริษัทในเครือ-ISP(Thailand)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</row>
        <row r="131">
          <cell r="B131" t="str">
            <v>ภาษีเงินได้นิติบุคคลค้างจ่าย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B132" t="str">
            <v>ภาษี หัก ณ ที่จ่าย</v>
          </cell>
          <cell r="C132">
            <v>0</v>
          </cell>
          <cell r="D132">
            <v>502534.97</v>
          </cell>
          <cell r="E132">
            <v>0</v>
          </cell>
          <cell r="F132">
            <v>21120.73</v>
          </cell>
        </row>
        <row r="133">
          <cell r="B133" t="str">
            <v>ภาษี หัก ณ ที่จ่าย พนักงาน</v>
          </cell>
          <cell r="C133">
            <v>0</v>
          </cell>
          <cell r="D133">
            <v>117421.69</v>
          </cell>
          <cell r="E133">
            <v>0</v>
          </cell>
          <cell r="F133">
            <v>2141.38</v>
          </cell>
        </row>
        <row r="134">
          <cell r="B134" t="str">
            <v>ภาษีหัก ณ ที่จ่าย ภงด. 54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B135" t="str">
            <v>ค่าใช้จ่ายค้างจ่าย-ค่างวดเงินกู้พนักงาน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B136" t="str">
            <v>ภาษีขาย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B137" t="str">
            <v>ภาษีขายยังไม่ถึงกำหนด</v>
          </cell>
          <cell r="C137">
            <v>0</v>
          </cell>
          <cell r="D137">
            <v>3497334.85</v>
          </cell>
          <cell r="E137">
            <v>0</v>
          </cell>
          <cell r="F137">
            <v>98546.06</v>
          </cell>
        </row>
        <row r="138">
          <cell r="B138" t="str">
            <v>เจ้าหนี้กรมสรรพากร</v>
          </cell>
          <cell r="C138">
            <v>0</v>
          </cell>
          <cell r="D138">
            <v>557095.39</v>
          </cell>
          <cell r="E138">
            <v>0</v>
          </cell>
          <cell r="F138">
            <v>326531.21000000002</v>
          </cell>
        </row>
        <row r="139">
          <cell r="B139" t="str">
            <v>ค่าใช้จ่ายค้างจ่าย</v>
          </cell>
          <cell r="C139">
            <v>0</v>
          </cell>
          <cell r="D139">
            <v>5897211.0700000003</v>
          </cell>
          <cell r="E139">
            <v>0</v>
          </cell>
          <cell r="F139">
            <v>801849.49</v>
          </cell>
        </row>
        <row r="140">
          <cell r="B140" t="str">
            <v>ค่าใช้จ่ายค้างจ่าย - ค่าประกันสังคม</v>
          </cell>
          <cell r="C140">
            <v>0</v>
          </cell>
          <cell r="D140">
            <v>140870</v>
          </cell>
          <cell r="E140">
            <v>674</v>
          </cell>
          <cell r="F140">
            <v>0</v>
          </cell>
        </row>
        <row r="141">
          <cell r="B141" t="str">
            <v>ค่าใช้จ่ายค้างจ่าย - ค่าวงจร</v>
          </cell>
          <cell r="C141">
            <v>0</v>
          </cell>
          <cell r="D141">
            <v>26289426.52</v>
          </cell>
          <cell r="E141">
            <v>2527274.87</v>
          </cell>
          <cell r="F141">
            <v>0</v>
          </cell>
        </row>
        <row r="142">
          <cell r="B142" t="str">
            <v>เงินทดรองจ่ายจากกรรมการ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B143" t="str">
            <v>เงินทดรองจ่ายจากพนักงาน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B144" t="str">
            <v>ดอกเบี้ยค้างจ่ายบริษัทในเครือ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B145" t="str">
            <v>ดอกเบี้ยค้างจ่าย - เงินยืมกรรมการ</v>
          </cell>
          <cell r="C145">
            <v>0</v>
          </cell>
          <cell r="D145">
            <v>62437.67</v>
          </cell>
          <cell r="E145">
            <v>0</v>
          </cell>
          <cell r="F145">
            <v>0</v>
          </cell>
        </row>
        <row r="146">
          <cell r="B146" t="str">
            <v>ดอกเบี้ยค้างจ่ายบุคคลธรรมดา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B147" t="str">
            <v>หนี้สินอื่น ๆ - Deposit From Customer</v>
          </cell>
          <cell r="C147">
            <v>0</v>
          </cell>
          <cell r="D147">
            <v>27000</v>
          </cell>
          <cell r="E147">
            <v>0</v>
          </cell>
          <cell r="F147">
            <v>0</v>
          </cell>
        </row>
        <row r="148">
          <cell r="B148" t="str">
            <v>รายได้รับล่วงหน้า</v>
          </cell>
          <cell r="C148">
            <v>0</v>
          </cell>
          <cell r="D148">
            <v>240575.41</v>
          </cell>
          <cell r="E148">
            <v>0</v>
          </cell>
          <cell r="F148">
            <v>82562.850000000006</v>
          </cell>
        </row>
        <row r="149">
          <cell r="B149" t="str">
            <v>รายได้ค่าหุ้นรับล่วงหน้า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B150" t="str">
            <v>รายได้รอเรียกเก็บ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B151" t="str">
            <v>รายได้รับล่วงหน้า Access Time</v>
          </cell>
          <cell r="C151">
            <v>0</v>
          </cell>
          <cell r="D151">
            <v>1213788.6499999999</v>
          </cell>
          <cell r="E151">
            <v>144559.88</v>
          </cell>
          <cell r="F151">
            <v>0</v>
          </cell>
        </row>
        <row r="152">
          <cell r="B152" t="str">
            <v>รายได้รับล่วงหน้า ADSL - BB Life</v>
          </cell>
          <cell r="C152">
            <v>0</v>
          </cell>
          <cell r="D152">
            <v>836309.81</v>
          </cell>
          <cell r="E152">
            <v>193593.96</v>
          </cell>
          <cell r="F152">
            <v>0</v>
          </cell>
        </row>
        <row r="153">
          <cell r="B153" t="str">
            <v>รายได้รับล่วงหน้า Me Money</v>
          </cell>
          <cell r="C153">
            <v>0</v>
          </cell>
          <cell r="D153">
            <v>12623.12</v>
          </cell>
          <cell r="E153">
            <v>0</v>
          </cell>
          <cell r="F153">
            <v>29.26</v>
          </cell>
        </row>
        <row r="154">
          <cell r="B154" t="str">
            <v>หนี้สินหมุนเวียนอื่น ๆ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B155" t="str">
            <v>รายได้เรียกเก็บล่วงหน้า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B156" t="str">
            <v>รายได้เรียกเก็บล่วงหน้า - กระทบรายได้</v>
          </cell>
          <cell r="C156">
            <v>0</v>
          </cell>
          <cell r="D156">
            <v>3643011.03</v>
          </cell>
          <cell r="E156">
            <v>0</v>
          </cell>
          <cell r="F156">
            <v>441458.73</v>
          </cell>
        </row>
        <row r="157">
          <cell r="B157" t="str">
            <v>เงินกู้ยืมระยะยาว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B158" t="str">
            <v>หุ้นสามัญ</v>
          </cell>
          <cell r="C158">
            <v>0</v>
          </cell>
          <cell r="D158">
            <v>150000000</v>
          </cell>
          <cell r="E158">
            <v>0</v>
          </cell>
          <cell r="F158">
            <v>0</v>
          </cell>
        </row>
        <row r="159">
          <cell r="B159" t="str">
            <v>ส่วนเกินทุนของเงินลงทุนที่สูงกว่าราคาตามบัญชี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B160" t="str">
            <v>กำไรสะสม</v>
          </cell>
          <cell r="C160">
            <v>1450189.96</v>
          </cell>
          <cell r="D160">
            <v>0</v>
          </cell>
          <cell r="E160">
            <v>0</v>
          </cell>
          <cell r="F160">
            <v>0</v>
          </cell>
        </row>
        <row r="161">
          <cell r="B161" t="str">
            <v>กำไร (ขาดทุน) ระหว่างงวด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B162" t="str">
            <v>รายได้จากการขาย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B163" t="str">
            <v>รายได้ค่าที่ปรึกษา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B164" t="str">
            <v>รายได้ค่าวางระบบ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B165" t="str">
            <v>รายได้จากการขาย e-go</v>
          </cell>
          <cell r="C165">
            <v>0</v>
          </cell>
          <cell r="D165">
            <v>40333439.090000004</v>
          </cell>
          <cell r="E165">
            <v>0</v>
          </cell>
          <cell r="F165">
            <v>2639193.4300000002</v>
          </cell>
        </row>
        <row r="166">
          <cell r="B166" t="str">
            <v>รายได้  E-go Online Service</v>
          </cell>
          <cell r="C166">
            <v>0</v>
          </cell>
          <cell r="D166">
            <v>1822274.35</v>
          </cell>
          <cell r="E166">
            <v>0</v>
          </cell>
          <cell r="F166">
            <v>144226.38</v>
          </cell>
        </row>
        <row r="167">
          <cell r="B167" t="str">
            <v>รายได้จากการขาย e-go -  Barter</v>
          </cell>
          <cell r="C167">
            <v>0</v>
          </cell>
          <cell r="D167">
            <v>1618588.17</v>
          </cell>
          <cell r="E167">
            <v>0</v>
          </cell>
          <cell r="F167">
            <v>114750</v>
          </cell>
        </row>
        <row r="168">
          <cell r="B168" t="str">
            <v>รายได้จากการขาย e-go - Tele MKT.</v>
          </cell>
          <cell r="C168">
            <v>0</v>
          </cell>
          <cell r="D168">
            <v>301300.99</v>
          </cell>
          <cell r="E168">
            <v>0</v>
          </cell>
          <cell r="F168">
            <v>26848.97</v>
          </cell>
        </row>
        <row r="169">
          <cell r="B169" t="str">
            <v>รายได้จากการขาย E-15d</v>
          </cell>
          <cell r="C169">
            <v>0</v>
          </cell>
          <cell r="D169">
            <v>8142093.4000000004</v>
          </cell>
          <cell r="E169">
            <v>0</v>
          </cell>
          <cell r="F169">
            <v>496859.24</v>
          </cell>
        </row>
        <row r="170">
          <cell r="B170" t="str">
            <v>รายได้ E-15d Online Service</v>
          </cell>
          <cell r="C170">
            <v>0</v>
          </cell>
          <cell r="D170">
            <v>40352.089999999997</v>
          </cell>
          <cell r="E170">
            <v>0</v>
          </cell>
          <cell r="F170">
            <v>2960.8</v>
          </cell>
        </row>
        <row r="171">
          <cell r="B171" t="str">
            <v>รายได้จากการขาย E-15d - Tele MKT.</v>
          </cell>
          <cell r="C171">
            <v>0</v>
          </cell>
          <cell r="D171">
            <v>2185.08</v>
          </cell>
          <cell r="E171">
            <v>0</v>
          </cell>
          <cell r="F171">
            <v>0</v>
          </cell>
        </row>
        <row r="172">
          <cell r="B172" t="str">
            <v>รายได้จาก-BizNet Prompt</v>
          </cell>
          <cell r="C172">
            <v>0</v>
          </cell>
          <cell r="D172">
            <v>49205.5</v>
          </cell>
          <cell r="E172">
            <v>0</v>
          </cell>
          <cell r="F172">
            <v>6074.75</v>
          </cell>
        </row>
        <row r="173">
          <cell r="B173" t="str">
            <v>รายได้ Biznet Prompt Online Service</v>
          </cell>
          <cell r="C173">
            <v>0</v>
          </cell>
          <cell r="D173">
            <v>10654.19</v>
          </cell>
          <cell r="E173">
            <v>0</v>
          </cell>
          <cell r="F173">
            <v>0</v>
          </cell>
        </row>
        <row r="174">
          <cell r="B174" t="str">
            <v>รายได้ Biznet Prompt - Tele MKT.</v>
          </cell>
          <cell r="C174">
            <v>0</v>
          </cell>
          <cell r="D174">
            <v>243673.21</v>
          </cell>
          <cell r="E174">
            <v>0</v>
          </cell>
          <cell r="F174">
            <v>16429.900000000001</v>
          </cell>
        </row>
        <row r="175">
          <cell r="B175" t="str">
            <v>รายได้จาก BizNet Prompt  - Barter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B176" t="str">
            <v>รายได้จากบริการ Co - Location</v>
          </cell>
          <cell r="C176">
            <v>0</v>
          </cell>
          <cell r="D176">
            <v>537576.16</v>
          </cell>
          <cell r="E176">
            <v>0</v>
          </cell>
          <cell r="F176">
            <v>117082.71</v>
          </cell>
        </row>
        <row r="177">
          <cell r="B177" t="str">
            <v>รายได้ Co-location - Internet activity</v>
          </cell>
          <cell r="C177">
            <v>0</v>
          </cell>
          <cell r="D177">
            <v>339000</v>
          </cell>
          <cell r="E177">
            <v>0</v>
          </cell>
          <cell r="F177">
            <v>35500</v>
          </cell>
        </row>
        <row r="178">
          <cell r="B178" t="str">
            <v>รายได้ Co-location - Media</v>
          </cell>
          <cell r="C178">
            <v>0</v>
          </cell>
          <cell r="D178">
            <v>260343.27</v>
          </cell>
          <cell r="E178">
            <v>0</v>
          </cell>
          <cell r="F178">
            <v>25780.71</v>
          </cell>
        </row>
        <row r="179">
          <cell r="B179" t="str">
            <v>รายได้ Co-location - IDC</v>
          </cell>
          <cell r="C179">
            <v>0</v>
          </cell>
          <cell r="D179">
            <v>31654921.27</v>
          </cell>
          <cell r="E179">
            <v>0</v>
          </cell>
          <cell r="F179">
            <v>3094139.01</v>
          </cell>
        </row>
        <row r="180">
          <cell r="B180" t="str">
            <v>รายได้ Co-location - IDC equipment</v>
          </cell>
          <cell r="C180">
            <v>0</v>
          </cell>
          <cell r="D180">
            <v>692934</v>
          </cell>
          <cell r="E180">
            <v>0</v>
          </cell>
          <cell r="F180">
            <v>48600</v>
          </cell>
        </row>
        <row r="181">
          <cell r="B181" t="str">
            <v>รายได้ Co-location - Hosting</v>
          </cell>
          <cell r="C181">
            <v>0</v>
          </cell>
          <cell r="D181">
            <v>11700</v>
          </cell>
          <cell r="E181">
            <v>0</v>
          </cell>
          <cell r="F181">
            <v>29500</v>
          </cell>
        </row>
        <row r="182">
          <cell r="B182" t="str">
            <v>รายได้ Co-location - VAS Customized</v>
          </cell>
          <cell r="C182">
            <v>0</v>
          </cell>
          <cell r="D182">
            <v>263546.84000000003</v>
          </cell>
          <cell r="E182">
            <v>0</v>
          </cell>
          <cell r="F182">
            <v>16225.85</v>
          </cell>
        </row>
        <row r="183">
          <cell r="B183" t="str">
            <v>รายได้ Co-location - VAS cus equipment</v>
          </cell>
          <cell r="C183">
            <v>0</v>
          </cell>
          <cell r="D183">
            <v>378000</v>
          </cell>
          <cell r="E183">
            <v>0</v>
          </cell>
          <cell r="F183">
            <v>109900</v>
          </cell>
        </row>
        <row r="184">
          <cell r="B184" t="str">
            <v>รายได้ Co-location - VAS Package</v>
          </cell>
          <cell r="C184">
            <v>0</v>
          </cell>
          <cell r="D184">
            <v>20416.650000000001</v>
          </cell>
          <cell r="E184">
            <v>0</v>
          </cell>
          <cell r="F184">
            <v>3000</v>
          </cell>
        </row>
        <row r="185">
          <cell r="B185" t="str">
            <v>รายได้ Co-location - Additional Service</v>
          </cell>
          <cell r="C185">
            <v>0</v>
          </cell>
          <cell r="D185">
            <v>408722.19</v>
          </cell>
          <cell r="E185">
            <v>0</v>
          </cell>
          <cell r="F185">
            <v>41367.31</v>
          </cell>
        </row>
        <row r="186">
          <cell r="B186" t="str">
            <v>รายได้จากบริการ Colocation - Barter</v>
          </cell>
          <cell r="C186">
            <v>0</v>
          </cell>
          <cell r="D186">
            <v>4080750</v>
          </cell>
          <cell r="E186">
            <v>0</v>
          </cell>
          <cell r="F186">
            <v>0</v>
          </cell>
        </row>
        <row r="187">
          <cell r="B187" t="str">
            <v>รายได้จากนิลมังกร - Barter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</row>
        <row r="188">
          <cell r="B188" t="str">
            <v>รายได้จากนิลมังกร -Tele MKT.</v>
          </cell>
          <cell r="C188">
            <v>0</v>
          </cell>
          <cell r="D188">
            <v>24250.66</v>
          </cell>
          <cell r="E188">
            <v>0</v>
          </cell>
          <cell r="F188">
            <v>2583.46</v>
          </cell>
        </row>
        <row r="189">
          <cell r="B189" t="str">
            <v>รายได้จากนิลมังกร - Package  250 Hrs</v>
          </cell>
          <cell r="C189">
            <v>1632542.96</v>
          </cell>
          <cell r="D189">
            <v>0</v>
          </cell>
          <cell r="E189">
            <v>0</v>
          </cell>
          <cell r="F189">
            <v>0</v>
          </cell>
        </row>
        <row r="190">
          <cell r="B190" t="str">
            <v>รายได้จากนิลมังกร - Online Service</v>
          </cell>
          <cell r="C190">
            <v>0</v>
          </cell>
          <cell r="D190">
            <v>29291.03</v>
          </cell>
          <cell r="E190">
            <v>0</v>
          </cell>
          <cell r="F190">
            <v>3037.32</v>
          </cell>
        </row>
        <row r="191">
          <cell r="B191" t="str">
            <v>รายได้จากนิลมังกร Unlimited</v>
          </cell>
          <cell r="C191">
            <v>0</v>
          </cell>
          <cell r="D191">
            <v>74164.179999999993</v>
          </cell>
          <cell r="E191">
            <v>0</v>
          </cell>
          <cell r="F191">
            <v>700.92</v>
          </cell>
        </row>
        <row r="192">
          <cell r="B192" t="str">
            <v>รายได้จากนิลมังกร Unlimited Online Service</v>
          </cell>
          <cell r="C192">
            <v>0</v>
          </cell>
          <cell r="D192">
            <v>54392.55</v>
          </cell>
          <cell r="E192">
            <v>0</v>
          </cell>
          <cell r="F192">
            <v>5525.23</v>
          </cell>
        </row>
        <row r="193">
          <cell r="B193" t="str">
            <v>รายได้จากนิลมังกร Unlimited - Tele MKT.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B194" t="str">
            <v>รายได้จากนิลมังกร - Package 30 Hrs.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</row>
        <row r="195">
          <cell r="B195" t="str">
            <v>รายได้ที่เกี่ยวเนื่องจาก Package</v>
          </cell>
          <cell r="C195">
            <v>0</v>
          </cell>
          <cell r="D195">
            <v>0</v>
          </cell>
          <cell r="E195">
            <v>0</v>
          </cell>
          <cell r="F195">
            <v>6933.71</v>
          </cell>
        </row>
        <row r="196">
          <cell r="B196" t="str">
            <v>รายได้บริการ Internet Node</v>
          </cell>
          <cell r="C196">
            <v>1233483.71</v>
          </cell>
          <cell r="D196">
            <v>0</v>
          </cell>
          <cell r="E196">
            <v>0</v>
          </cell>
          <cell r="F196">
            <v>1569199.69</v>
          </cell>
        </row>
        <row r="197">
          <cell r="B197" t="str">
            <v>รายได้ Internet Node - Internet Activity</v>
          </cell>
          <cell r="C197">
            <v>0</v>
          </cell>
          <cell r="D197">
            <v>65075120.420000002</v>
          </cell>
          <cell r="E197">
            <v>0</v>
          </cell>
          <cell r="F197">
            <v>6586336.1900000004</v>
          </cell>
        </row>
        <row r="198">
          <cell r="B198" t="str">
            <v>รายได้ Internet Node - Media</v>
          </cell>
          <cell r="C198">
            <v>0</v>
          </cell>
          <cell r="D198">
            <v>54292655.009999998</v>
          </cell>
          <cell r="E198">
            <v>0</v>
          </cell>
          <cell r="F198">
            <v>5504379.9900000002</v>
          </cell>
        </row>
        <row r="199">
          <cell r="B199" t="str">
            <v>รายได้ Internet Node - IDC</v>
          </cell>
          <cell r="C199">
            <v>0</v>
          </cell>
          <cell r="D199">
            <v>627726.38</v>
          </cell>
          <cell r="E199">
            <v>100550</v>
          </cell>
          <cell r="F199">
            <v>0</v>
          </cell>
        </row>
        <row r="200">
          <cell r="B200" t="str">
            <v>รายได้ Internet Node - IDC equipment</v>
          </cell>
          <cell r="C200">
            <v>0</v>
          </cell>
          <cell r="D200">
            <v>16800</v>
          </cell>
          <cell r="E200">
            <v>0</v>
          </cell>
          <cell r="F200">
            <v>22000</v>
          </cell>
        </row>
        <row r="201">
          <cell r="B201" t="str">
            <v>รายได้ Internet Node - Hosting</v>
          </cell>
          <cell r="C201">
            <v>0</v>
          </cell>
          <cell r="D201">
            <v>285511.12</v>
          </cell>
          <cell r="E201">
            <v>0</v>
          </cell>
          <cell r="F201">
            <v>38111</v>
          </cell>
        </row>
        <row r="202">
          <cell r="B202" t="str">
            <v>รายได้ Internet Node - VAS Customized</v>
          </cell>
          <cell r="C202">
            <v>0</v>
          </cell>
          <cell r="D202">
            <v>3636826.61</v>
          </cell>
          <cell r="E202">
            <v>0</v>
          </cell>
          <cell r="F202">
            <v>183391.51</v>
          </cell>
        </row>
        <row r="203">
          <cell r="B203" t="str">
            <v>รายได้ Internet Node - VAS cus equipment</v>
          </cell>
          <cell r="C203">
            <v>0</v>
          </cell>
          <cell r="D203">
            <v>4332568.78</v>
          </cell>
          <cell r="E203">
            <v>0</v>
          </cell>
          <cell r="F203">
            <v>585306.14</v>
          </cell>
        </row>
        <row r="204">
          <cell r="B204" t="str">
            <v>รายได้ Internet Node - VAS Package</v>
          </cell>
          <cell r="C204">
            <v>0</v>
          </cell>
          <cell r="D204">
            <v>714303.5</v>
          </cell>
          <cell r="E204">
            <v>0</v>
          </cell>
          <cell r="F204">
            <v>66905.5</v>
          </cell>
        </row>
        <row r="205">
          <cell r="B205" t="str">
            <v>รายได้ Internet Node - Additional Service</v>
          </cell>
          <cell r="C205">
            <v>0</v>
          </cell>
          <cell r="D205">
            <v>1638833.76</v>
          </cell>
          <cell r="E205">
            <v>0</v>
          </cell>
          <cell r="F205">
            <v>139350.73000000001</v>
          </cell>
        </row>
        <row r="206">
          <cell r="B206" t="str">
            <v>รายได้บริการ Internet access roaming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B207" t="str">
            <v>รายได้บริการ Internet Node - Barter</v>
          </cell>
          <cell r="C207">
            <v>0</v>
          </cell>
          <cell r="D207">
            <v>5640320</v>
          </cell>
          <cell r="E207">
            <v>0</v>
          </cell>
          <cell r="F207">
            <v>185000</v>
          </cell>
        </row>
        <row r="208">
          <cell r="B208" t="str">
            <v>รายได้บริการ Internet Node - ลูกค้าใหม่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B209" t="str">
            <v>รายได้บริการ Media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</row>
        <row r="210">
          <cell r="B210" t="str">
            <v>รายได้บริการ Installation &amp; Initial Charge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B211" t="str">
            <v>รายได้บริการ Installation &amp; Initial Charge - Barter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B212" t="str">
            <v>รายได้บริการ Maintenance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</row>
        <row r="213">
          <cell r="B213" t="str">
            <v>รายได้บริการ SAP OSS : Share Port</v>
          </cell>
          <cell r="C213">
            <v>0</v>
          </cell>
          <cell r="D213">
            <v>287470.03000000003</v>
          </cell>
          <cell r="E213">
            <v>0</v>
          </cell>
          <cell r="F213">
            <v>8015</v>
          </cell>
        </row>
        <row r="214">
          <cell r="B214" t="str">
            <v>รายได้ SAP - Internet Activity</v>
          </cell>
          <cell r="C214">
            <v>0</v>
          </cell>
          <cell r="D214">
            <v>242717.3</v>
          </cell>
          <cell r="E214">
            <v>0</v>
          </cell>
          <cell r="F214">
            <v>76350</v>
          </cell>
        </row>
        <row r="215">
          <cell r="B215" t="str">
            <v>รายได้ SAP - Media</v>
          </cell>
          <cell r="C215">
            <v>0</v>
          </cell>
          <cell r="D215">
            <v>964350</v>
          </cell>
          <cell r="E215">
            <v>0</v>
          </cell>
          <cell r="F215">
            <v>92860</v>
          </cell>
        </row>
        <row r="216">
          <cell r="B216" t="str">
            <v>รายได้ SAP - IDC</v>
          </cell>
          <cell r="C216">
            <v>0</v>
          </cell>
          <cell r="D216">
            <v>2600</v>
          </cell>
          <cell r="E216">
            <v>0</v>
          </cell>
          <cell r="F216">
            <v>0</v>
          </cell>
        </row>
        <row r="217">
          <cell r="B217" t="str">
            <v>รายได้ SAP - Hosting</v>
          </cell>
          <cell r="C217">
            <v>0</v>
          </cell>
          <cell r="D217">
            <v>1313931.1499999999</v>
          </cell>
          <cell r="E217">
            <v>0</v>
          </cell>
          <cell r="F217">
            <v>95900</v>
          </cell>
        </row>
        <row r="218">
          <cell r="B218" t="str">
            <v>รายได้ SAP - SAP</v>
          </cell>
          <cell r="C218">
            <v>0</v>
          </cell>
          <cell r="D218">
            <v>2251931.79</v>
          </cell>
          <cell r="E218">
            <v>0</v>
          </cell>
          <cell r="F218">
            <v>155315</v>
          </cell>
        </row>
        <row r="219">
          <cell r="B219" t="str">
            <v>รายได้ SAP - VAS Customized</v>
          </cell>
          <cell r="C219">
            <v>0</v>
          </cell>
          <cell r="D219">
            <v>58733.37</v>
          </cell>
          <cell r="E219">
            <v>0</v>
          </cell>
          <cell r="F219">
            <v>5375</v>
          </cell>
        </row>
        <row r="220">
          <cell r="B220" t="str">
            <v>รายได้ SAP - VAS cus equipment</v>
          </cell>
          <cell r="C220">
            <v>0</v>
          </cell>
          <cell r="D220">
            <v>250084.58</v>
          </cell>
          <cell r="E220">
            <v>0</v>
          </cell>
          <cell r="F220">
            <v>1000</v>
          </cell>
        </row>
        <row r="221">
          <cell r="B221" t="str">
            <v>รายได้ SAP - VAS Package</v>
          </cell>
          <cell r="C221">
            <v>0</v>
          </cell>
          <cell r="D221">
            <v>105583.36</v>
          </cell>
          <cell r="E221">
            <v>0</v>
          </cell>
          <cell r="F221">
            <v>6500</v>
          </cell>
        </row>
        <row r="222">
          <cell r="B222" t="str">
            <v>รายได้ SAP - Additional Service</v>
          </cell>
          <cell r="C222">
            <v>0</v>
          </cell>
          <cell r="D222">
            <v>220752.52</v>
          </cell>
          <cell r="E222">
            <v>0</v>
          </cell>
          <cell r="F222">
            <v>0</v>
          </cell>
        </row>
        <row r="223">
          <cell r="B223" t="str">
            <v>รายได้บริการ SAP OSS : ลูกค้าใหม่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</row>
        <row r="224">
          <cell r="B224" t="str">
            <v>รายได้บริการ Web Operation Service</v>
          </cell>
          <cell r="C224">
            <v>0</v>
          </cell>
          <cell r="D224">
            <v>331208</v>
          </cell>
          <cell r="E224">
            <v>0</v>
          </cell>
          <cell r="F224">
            <v>13600</v>
          </cell>
        </row>
        <row r="225">
          <cell r="B225" t="str">
            <v>รายได้บริการ Web Hosting</v>
          </cell>
          <cell r="C225">
            <v>0</v>
          </cell>
          <cell r="D225">
            <v>2840.32</v>
          </cell>
          <cell r="E225">
            <v>0</v>
          </cell>
          <cell r="F225">
            <v>3700</v>
          </cell>
        </row>
        <row r="226">
          <cell r="B226" t="str">
            <v>รายได้จากบริการที่เกี่ยวเนื่อง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</row>
        <row r="227">
          <cell r="B227" t="str">
            <v>รายได้จากบริการที่เกี่ยวเนื่อง-Barter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</row>
        <row r="228">
          <cell r="B228" t="str">
            <v>รายได้จากการขายอุปกรณ์</v>
          </cell>
          <cell r="C228">
            <v>0</v>
          </cell>
          <cell r="D228">
            <v>83865.5</v>
          </cell>
          <cell r="E228">
            <v>0</v>
          </cell>
          <cell r="F228">
            <v>0</v>
          </cell>
        </row>
        <row r="229">
          <cell r="B229" t="str">
            <v>รายได้จากการเช่า</v>
          </cell>
          <cell r="C229">
            <v>0</v>
          </cell>
          <cell r="D229">
            <v>358449.13</v>
          </cell>
          <cell r="E229">
            <v>0</v>
          </cell>
          <cell r="F229">
            <v>31683.94</v>
          </cell>
        </row>
        <row r="230">
          <cell r="B230" t="str">
            <v>รายได้จากการขาย Software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</row>
        <row r="231">
          <cell r="B231" t="str">
            <v>รายได้จากโครงการพิเศษ</v>
          </cell>
          <cell r="C231">
            <v>0</v>
          </cell>
          <cell r="D231">
            <v>14093208.18</v>
          </cell>
          <cell r="E231">
            <v>0</v>
          </cell>
          <cell r="F231">
            <v>487445</v>
          </cell>
        </row>
        <row r="232">
          <cell r="B232" t="str">
            <v>รายได้จาก Domain Name</v>
          </cell>
          <cell r="C232">
            <v>0</v>
          </cell>
          <cell r="D232">
            <v>167500</v>
          </cell>
          <cell r="E232">
            <v>0</v>
          </cell>
          <cell r="F232">
            <v>23800</v>
          </cell>
        </row>
        <row r="233">
          <cell r="B233" t="str">
            <v>รายได้จาก Domain Name - Barter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</row>
        <row r="234">
          <cell r="B234" t="str">
            <v>รายได้ Access Time</v>
          </cell>
          <cell r="C234">
            <v>0</v>
          </cell>
          <cell r="D234">
            <v>5456660.6299999999</v>
          </cell>
          <cell r="E234">
            <v>0</v>
          </cell>
          <cell r="F234">
            <v>378535.47</v>
          </cell>
        </row>
        <row r="235">
          <cell r="B235" t="str">
            <v>รายได้ Access Time - ADSL BB Life</v>
          </cell>
          <cell r="C235">
            <v>0</v>
          </cell>
          <cell r="D235">
            <v>8930584.5800000001</v>
          </cell>
          <cell r="E235">
            <v>0</v>
          </cell>
          <cell r="F235">
            <v>759055.01</v>
          </cell>
        </row>
        <row r="236">
          <cell r="B236" t="str">
            <v>รายได้ Extra Charge</v>
          </cell>
          <cell r="C236">
            <v>0</v>
          </cell>
          <cell r="D236">
            <v>29245.81</v>
          </cell>
          <cell r="E236">
            <v>0</v>
          </cell>
          <cell r="F236">
            <v>0.02</v>
          </cell>
        </row>
        <row r="237">
          <cell r="B237" t="str">
            <v>รายได้ Extra Charge - ADSL BB Life</v>
          </cell>
          <cell r="C237">
            <v>0</v>
          </cell>
          <cell r="D237">
            <v>7205.18</v>
          </cell>
          <cell r="E237">
            <v>0</v>
          </cell>
          <cell r="F237">
            <v>0</v>
          </cell>
        </row>
        <row r="238">
          <cell r="B238" t="str">
            <v>รายได้ Me Money</v>
          </cell>
          <cell r="C238">
            <v>0</v>
          </cell>
          <cell r="D238">
            <v>8416.8799999999992</v>
          </cell>
          <cell r="E238">
            <v>8416.8799999999992</v>
          </cell>
          <cell r="F238">
            <v>0</v>
          </cell>
        </row>
        <row r="239">
          <cell r="B239" t="str">
            <v>ส่วนลดเงินสด</v>
          </cell>
          <cell r="C239">
            <v>0</v>
          </cell>
          <cell r="D239">
            <v>31025</v>
          </cell>
          <cell r="E239">
            <v>0</v>
          </cell>
          <cell r="F239">
            <v>0</v>
          </cell>
        </row>
        <row r="240">
          <cell r="B240" t="str">
            <v>ดอกเบี้ยรับบริษัทในเครือ</v>
          </cell>
          <cell r="C240">
            <v>0</v>
          </cell>
          <cell r="D240">
            <v>7756303.3499999996</v>
          </cell>
          <cell r="E240">
            <v>0</v>
          </cell>
          <cell r="F240">
            <v>719896.43</v>
          </cell>
        </row>
        <row r="241">
          <cell r="B241" t="str">
            <v>ดอกเบี้ยรับจากธนาคารและสถาบันการเงิน</v>
          </cell>
          <cell r="C241">
            <v>0</v>
          </cell>
          <cell r="D241">
            <v>92508.6</v>
          </cell>
          <cell r="E241">
            <v>0</v>
          </cell>
          <cell r="F241">
            <v>52508.65</v>
          </cell>
        </row>
        <row r="242">
          <cell r="B242" t="str">
            <v>ดอกเบี้ยรับอื่น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</row>
        <row r="243">
          <cell r="B243" t="str">
            <v>กำไร (ขาดทุน) จากอัตราแลกเปลี่ยน</v>
          </cell>
          <cell r="C243">
            <v>723.6</v>
          </cell>
          <cell r="D243">
            <v>0</v>
          </cell>
          <cell r="E243">
            <v>0</v>
          </cell>
          <cell r="F243">
            <v>262.01</v>
          </cell>
        </row>
        <row r="244">
          <cell r="B244" t="str">
            <v>กำไร (ขาดทุน) จากการขายทรัพย์สิน</v>
          </cell>
          <cell r="C244">
            <v>0</v>
          </cell>
          <cell r="D244">
            <v>6800</v>
          </cell>
          <cell r="E244">
            <v>0</v>
          </cell>
          <cell r="F244">
            <v>0</v>
          </cell>
        </row>
        <row r="245">
          <cell r="B245" t="str">
            <v>กำไร (ขาดทุน) จากการลงทุน</v>
          </cell>
          <cell r="C245">
            <v>0</v>
          </cell>
          <cell r="D245">
            <v>0</v>
          </cell>
          <cell r="E245">
            <v>0</v>
          </cell>
          <cell r="F245">
            <v>794643.2</v>
          </cell>
        </row>
        <row r="246">
          <cell r="B246" t="str">
            <v>รายได้เงินปันผล</v>
          </cell>
          <cell r="C246">
            <v>0</v>
          </cell>
          <cell r="D246">
            <v>114999137.5</v>
          </cell>
          <cell r="E246">
            <v>0</v>
          </cell>
          <cell r="F246">
            <v>0</v>
          </cell>
        </row>
        <row r="247">
          <cell r="B247" t="str">
            <v>รายได้เบ็ดเตล็ด</v>
          </cell>
          <cell r="C247">
            <v>0</v>
          </cell>
          <cell r="D247">
            <v>1402.09</v>
          </cell>
          <cell r="E247">
            <v>0</v>
          </cell>
          <cell r="F247">
            <v>10.31</v>
          </cell>
        </row>
        <row r="248">
          <cell r="B248" t="str">
            <v>รายได้อื่น</v>
          </cell>
          <cell r="C248">
            <v>0</v>
          </cell>
          <cell r="D248">
            <v>7145039.7800000003</v>
          </cell>
          <cell r="E248">
            <v>0</v>
          </cell>
          <cell r="F248">
            <v>1250439.74</v>
          </cell>
        </row>
        <row r="249">
          <cell r="B249" t="str">
            <v>ต้นทุนค่าบริการ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</row>
        <row r="250">
          <cell r="B250" t="str">
            <v>ต้นทุนบริการ Domain Name</v>
          </cell>
          <cell r="C250">
            <v>647593.77</v>
          </cell>
          <cell r="D250">
            <v>0</v>
          </cell>
          <cell r="E250">
            <v>72225.36</v>
          </cell>
          <cell r="F250">
            <v>0</v>
          </cell>
        </row>
        <row r="251">
          <cell r="B251" t="str">
            <v>ต้นทุนบริการ ILC-Internet Node</v>
          </cell>
          <cell r="C251">
            <v>402000</v>
          </cell>
          <cell r="D251">
            <v>0</v>
          </cell>
          <cell r="E251">
            <v>180000</v>
          </cell>
          <cell r="F251">
            <v>0</v>
          </cell>
        </row>
        <row r="252">
          <cell r="B252" t="str">
            <v>ต้นทุนค่าบริการ-ILC-Domestic Internet Node</v>
          </cell>
          <cell r="C252">
            <v>179953.3</v>
          </cell>
          <cell r="D252">
            <v>0</v>
          </cell>
          <cell r="E252">
            <v>16600</v>
          </cell>
          <cell r="F252">
            <v>0</v>
          </cell>
        </row>
        <row r="253">
          <cell r="B253" t="str">
            <v>ต้นทุนบริการ VSAT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</row>
        <row r="254">
          <cell r="B254" t="str">
            <v>ต้นทุนบริการ - วงจร Internet Node</v>
          </cell>
          <cell r="C254">
            <v>808233.33</v>
          </cell>
          <cell r="D254">
            <v>0</v>
          </cell>
          <cell r="E254">
            <v>78500</v>
          </cell>
          <cell r="F254">
            <v>0</v>
          </cell>
        </row>
        <row r="255">
          <cell r="B255" t="str">
            <v>ต้นทุนบริการ - Customer Internet Node</v>
          </cell>
          <cell r="C255">
            <v>54929469.560000002</v>
          </cell>
          <cell r="D255">
            <v>0</v>
          </cell>
          <cell r="E255">
            <v>3056340.74</v>
          </cell>
          <cell r="F255">
            <v>0</v>
          </cell>
        </row>
        <row r="256">
          <cell r="B256" t="str">
            <v>ต้นทุน IP Network - 1222</v>
          </cell>
          <cell r="C256">
            <v>11510148.390000001</v>
          </cell>
          <cell r="D256">
            <v>0</v>
          </cell>
          <cell r="E256">
            <v>842200</v>
          </cell>
          <cell r="F256">
            <v>0</v>
          </cell>
        </row>
        <row r="257">
          <cell r="B257" t="str">
            <v>ต้นทุน IP Network - 1248</v>
          </cell>
          <cell r="C257">
            <v>300300</v>
          </cell>
          <cell r="D257">
            <v>0</v>
          </cell>
          <cell r="E257">
            <v>27300</v>
          </cell>
          <cell r="F257">
            <v>0</v>
          </cell>
        </row>
        <row r="258">
          <cell r="B258" t="str">
            <v>ต้นทุน E1 - SAP</v>
          </cell>
          <cell r="C258">
            <v>1100</v>
          </cell>
          <cell r="D258">
            <v>0</v>
          </cell>
          <cell r="E258">
            <v>100</v>
          </cell>
          <cell r="F258">
            <v>0</v>
          </cell>
        </row>
        <row r="259">
          <cell r="B259" t="str">
            <v>ต้นทุน Trunking - Corporate</v>
          </cell>
          <cell r="C259">
            <v>948717.86</v>
          </cell>
          <cell r="D259">
            <v>0</v>
          </cell>
          <cell r="E259">
            <v>55400</v>
          </cell>
          <cell r="F259">
            <v>0</v>
          </cell>
        </row>
        <row r="260">
          <cell r="B260" t="str">
            <v>ต้นทุน Trunking - Individual</v>
          </cell>
          <cell r="C260">
            <v>12854692.460000001</v>
          </cell>
          <cell r="D260">
            <v>0</v>
          </cell>
          <cell r="E260">
            <v>846867.76</v>
          </cell>
          <cell r="F260">
            <v>0</v>
          </cell>
        </row>
        <row r="261">
          <cell r="B261" t="str">
            <v>ต้นทุน ADSL - TOT Corporate</v>
          </cell>
          <cell r="C261">
            <v>229900</v>
          </cell>
          <cell r="D261">
            <v>0</v>
          </cell>
          <cell r="E261">
            <v>20900</v>
          </cell>
          <cell r="F261">
            <v>0</v>
          </cell>
        </row>
        <row r="262">
          <cell r="B262" t="str">
            <v>ต้นทุน ATM</v>
          </cell>
          <cell r="C262">
            <v>459500</v>
          </cell>
          <cell r="D262">
            <v>0</v>
          </cell>
          <cell r="E262">
            <v>67000</v>
          </cell>
          <cell r="F262">
            <v>0</v>
          </cell>
        </row>
        <row r="263">
          <cell r="B263" t="str">
            <v>ต้นทุน ATM - Customer</v>
          </cell>
          <cell r="C263">
            <v>464900</v>
          </cell>
          <cell r="D263">
            <v>0</v>
          </cell>
          <cell r="E263">
            <v>70900</v>
          </cell>
          <cell r="F263">
            <v>0</v>
          </cell>
        </row>
        <row r="264">
          <cell r="B264" t="str">
            <v>ต้นทุน Circuit Branch</v>
          </cell>
          <cell r="C264">
            <v>1395200</v>
          </cell>
          <cell r="D264">
            <v>0</v>
          </cell>
          <cell r="E264">
            <v>142800</v>
          </cell>
          <cell r="F264">
            <v>0</v>
          </cell>
        </row>
        <row r="265">
          <cell r="B265" t="str">
            <v>ต้นทุน - Circuit Backbone</v>
          </cell>
          <cell r="C265">
            <v>35793.550000000003</v>
          </cell>
          <cell r="D265">
            <v>0</v>
          </cell>
          <cell r="E265">
            <v>0</v>
          </cell>
          <cell r="F265">
            <v>0</v>
          </cell>
        </row>
        <row r="266">
          <cell r="B266" t="str">
            <v>ต้นทุน - Metronet</v>
          </cell>
          <cell r="C266">
            <v>883849.35</v>
          </cell>
          <cell r="D266">
            <v>0</v>
          </cell>
          <cell r="E266">
            <v>0</v>
          </cell>
          <cell r="F266">
            <v>76734</v>
          </cell>
        </row>
        <row r="267">
          <cell r="B267" t="str">
            <v>ต้นทุน - MPLS</v>
          </cell>
          <cell r="C267">
            <v>508177.42</v>
          </cell>
          <cell r="D267">
            <v>0</v>
          </cell>
          <cell r="E267">
            <v>9500</v>
          </cell>
          <cell r="F267">
            <v>0</v>
          </cell>
        </row>
        <row r="268">
          <cell r="B268" t="str">
            <v>ต้นทุน - Trunking SAP</v>
          </cell>
          <cell r="C268">
            <v>137500</v>
          </cell>
          <cell r="D268">
            <v>0</v>
          </cell>
          <cell r="E268">
            <v>12500</v>
          </cell>
          <cell r="F268">
            <v>0</v>
          </cell>
        </row>
        <row r="269">
          <cell r="B269" t="str">
            <v>ต้นทุนบริการ - บริการที่เกี่ยวข้อง</v>
          </cell>
          <cell r="C269">
            <v>17655</v>
          </cell>
          <cell r="D269">
            <v>0</v>
          </cell>
          <cell r="E269">
            <v>1605</v>
          </cell>
          <cell r="F269">
            <v>0</v>
          </cell>
        </row>
        <row r="270">
          <cell r="B270" t="str">
            <v>ต้นทุนเลขหมายโทรศัพท์</v>
          </cell>
          <cell r="C270">
            <v>1200000</v>
          </cell>
          <cell r="D270">
            <v>0</v>
          </cell>
          <cell r="E270">
            <v>0</v>
          </cell>
          <cell r="F270">
            <v>0</v>
          </cell>
        </row>
        <row r="271">
          <cell r="B271" t="str">
            <v>ต้นทุนค่าใช้จ่ายในการติดตั้ง</v>
          </cell>
          <cell r="C271">
            <v>282850</v>
          </cell>
          <cell r="D271">
            <v>0</v>
          </cell>
          <cell r="E271">
            <v>2000</v>
          </cell>
          <cell r="F271">
            <v>0</v>
          </cell>
        </row>
        <row r="272">
          <cell r="B272" t="str">
            <v>ต้นทุนบริการวัสดุสิ้นเปลืองสำหรับการติดตั้ง</v>
          </cell>
          <cell r="C272">
            <v>59214.89</v>
          </cell>
          <cell r="D272">
            <v>0</v>
          </cell>
          <cell r="E272">
            <v>0</v>
          </cell>
          <cell r="F272">
            <v>0</v>
          </cell>
        </row>
        <row r="273">
          <cell r="B273" t="str">
            <v>ต้นทุนบริการ - ค่าเช่าอุปกรณ์</v>
          </cell>
          <cell r="C273">
            <v>142983.63</v>
          </cell>
          <cell r="D273">
            <v>0</v>
          </cell>
          <cell r="E273">
            <v>25305.52</v>
          </cell>
          <cell r="F273">
            <v>0</v>
          </cell>
        </row>
        <row r="274">
          <cell r="B274" t="str">
            <v>ค่าเสื่อมราคาเครื่องมือช่าง - อุปกรณ์</v>
          </cell>
          <cell r="C274">
            <v>6454234.8799999999</v>
          </cell>
          <cell r="D274">
            <v>0</v>
          </cell>
          <cell r="E274">
            <v>505140.49</v>
          </cell>
          <cell r="F274">
            <v>0</v>
          </cell>
        </row>
        <row r="275">
          <cell r="B275" t="str">
            <v>ค่าเสื่อมราคา-อุปกรณ์บริการ Retail Project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B276" t="str">
            <v>ค่าเสื่อมราคา- อุปกรณ์ E - Commerce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B277" t="str">
            <v>ค่าเสื่อมราคา-อุปกรณ์ Remote Access(RAS)</v>
          </cell>
          <cell r="C277">
            <v>1091717.98</v>
          </cell>
          <cell r="D277">
            <v>0</v>
          </cell>
          <cell r="E277">
            <v>7603.1</v>
          </cell>
          <cell r="F277">
            <v>0</v>
          </cell>
        </row>
        <row r="278">
          <cell r="B278" t="str">
            <v>ค่าเสื่อมราคา-อุปกรณ์เช่า</v>
          </cell>
          <cell r="C278">
            <v>875251.45</v>
          </cell>
          <cell r="D278">
            <v>0</v>
          </cell>
          <cell r="E278">
            <v>99065.21</v>
          </cell>
          <cell r="F278">
            <v>0</v>
          </cell>
        </row>
        <row r="279">
          <cell r="B279" t="str">
            <v>ต้นทุนบริการ-ตัดจำหน่ายอุปกรณ์สัมปทาน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</row>
        <row r="280">
          <cell r="B280" t="str">
            <v>ต้นทุนค่าบริการ - ค่าซ่อมแซมอุปกรณ์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</row>
        <row r="281">
          <cell r="B281" t="str">
            <v>ต้นทุนบริการ - Maintenace อื่นๆ</v>
          </cell>
          <cell r="C281">
            <v>556675.55000000005</v>
          </cell>
          <cell r="D281">
            <v>0</v>
          </cell>
          <cell r="E281">
            <v>50000</v>
          </cell>
          <cell r="F281">
            <v>0</v>
          </cell>
        </row>
        <row r="282">
          <cell r="B282" t="str">
            <v>ต้นทุนค่าบริการอื่น ๆ</v>
          </cell>
          <cell r="C282">
            <v>744339.41</v>
          </cell>
          <cell r="D282">
            <v>0</v>
          </cell>
          <cell r="E282">
            <v>75278.87</v>
          </cell>
          <cell r="F282">
            <v>0</v>
          </cell>
        </row>
        <row r="283">
          <cell r="B283" t="str">
            <v>ต้นทุนขายสินค้า</v>
          </cell>
          <cell r="C283">
            <v>1583938.66</v>
          </cell>
          <cell r="D283">
            <v>0</v>
          </cell>
          <cell r="E283">
            <v>96509.5</v>
          </cell>
          <cell r="F283">
            <v>0</v>
          </cell>
        </row>
        <row r="284">
          <cell r="B284" t="str">
            <v>ต้นทุนค่าบริการสื่อสาร</v>
          </cell>
          <cell r="C284">
            <v>17710982.640000001</v>
          </cell>
          <cell r="D284">
            <v>0</v>
          </cell>
          <cell r="E284">
            <v>886127.87</v>
          </cell>
          <cell r="F284">
            <v>0</v>
          </cell>
        </row>
        <row r="285">
          <cell r="B285" t="str">
            <v>ต้นทุนค่าบริการสื่อสาร - Corporate</v>
          </cell>
          <cell r="C285">
            <v>52128652.240000002</v>
          </cell>
          <cell r="D285">
            <v>0</v>
          </cell>
          <cell r="E285">
            <v>4856594.6399999997</v>
          </cell>
          <cell r="F285">
            <v>0</v>
          </cell>
        </row>
        <row r="286">
          <cell r="B286" t="str">
            <v>ต้นทุนขาย - อุปกรณ์</v>
          </cell>
          <cell r="C286">
            <v>4252077.63</v>
          </cell>
          <cell r="D286">
            <v>0</v>
          </cell>
          <cell r="E286">
            <v>140384.25</v>
          </cell>
          <cell r="F286">
            <v>0</v>
          </cell>
        </row>
        <row r="287">
          <cell r="B287" t="str">
            <v>ต้นทุนขาย - Software</v>
          </cell>
          <cell r="C287">
            <v>9000</v>
          </cell>
          <cell r="D287">
            <v>0</v>
          </cell>
          <cell r="E287">
            <v>0</v>
          </cell>
          <cell r="F287">
            <v>0</v>
          </cell>
        </row>
        <row r="288">
          <cell r="B288" t="str">
            <v>ค่าใช้จ่ายในการขาย - ค่าใช้จ่ายส่งเสริมการขาย</v>
          </cell>
          <cell r="C288">
            <v>1308903.3400000001</v>
          </cell>
          <cell r="D288">
            <v>0</v>
          </cell>
          <cell r="E288">
            <v>33449.97</v>
          </cell>
          <cell r="F288">
            <v>0</v>
          </cell>
        </row>
        <row r="289">
          <cell r="B289" t="str">
            <v>ค่าใช้จ่ายในการขาย - ค่าโฆษณา</v>
          </cell>
          <cell r="C289">
            <v>1081300</v>
          </cell>
          <cell r="D289">
            <v>0</v>
          </cell>
          <cell r="E289">
            <v>65469.98</v>
          </cell>
          <cell r="F289">
            <v>0</v>
          </cell>
        </row>
        <row r="290">
          <cell r="B290" t="str">
            <v>ค่าใช้จ่ายในการขาย - ค่าโฆษณา - Barter</v>
          </cell>
          <cell r="C290">
            <v>8669300</v>
          </cell>
          <cell r="D290">
            <v>0</v>
          </cell>
          <cell r="E290">
            <v>299750</v>
          </cell>
          <cell r="F290">
            <v>0</v>
          </cell>
        </row>
        <row r="291">
          <cell r="B291" t="str">
            <v>ค่าใช้จ่ายในการขาย - ค่าวิจัยทางการตลาด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B292" t="str">
            <v>ค่าใช้จ่ายในการขาย - ค่าโฆษณา - Logo</v>
          </cell>
          <cell r="C292">
            <v>1166212.47</v>
          </cell>
          <cell r="D292">
            <v>0</v>
          </cell>
          <cell r="E292">
            <v>75690.98</v>
          </cell>
          <cell r="F292">
            <v>0</v>
          </cell>
        </row>
        <row r="293">
          <cell r="B293" t="str">
            <v>ค่าใช้จ่ายในการขาย - คอมมิสชั่น พนักงานขาย</v>
          </cell>
          <cell r="C293">
            <v>898647.53</v>
          </cell>
          <cell r="D293">
            <v>0</v>
          </cell>
          <cell r="E293">
            <v>756242.16</v>
          </cell>
          <cell r="F293">
            <v>0</v>
          </cell>
        </row>
        <row r="294">
          <cell r="B294" t="str">
            <v>ค่าใช้จ่ายในการขาย - ค่าคอมมิชชั่น - ทั่วไป</v>
          </cell>
          <cell r="C294">
            <v>672576.4</v>
          </cell>
          <cell r="D294">
            <v>0</v>
          </cell>
          <cell r="E294">
            <v>45950</v>
          </cell>
          <cell r="F294">
            <v>0</v>
          </cell>
        </row>
        <row r="295">
          <cell r="B295" t="str">
            <v>ค่าใช้จ่ายในการขาย - เงินเดือนพนักงาน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</row>
        <row r="296">
          <cell r="B296" t="str">
            <v>ค่าใช้จ่ายในการขาย - โบนัส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</row>
        <row r="297">
          <cell r="B297" t="str">
            <v>ค่าใช้จ่ายในการขาย - ค่าประกันสังคม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B298" t="str">
            <v>ค่าใช้จ่ายในการขาย - ส่วนแบ่งรายได้</v>
          </cell>
          <cell r="C298">
            <v>3807444.11</v>
          </cell>
          <cell r="D298">
            <v>0</v>
          </cell>
          <cell r="E298">
            <v>316000</v>
          </cell>
          <cell r="F298">
            <v>0</v>
          </cell>
        </row>
        <row r="299">
          <cell r="B299" t="str">
            <v>ค่าใช้จ่ายในการขาย - ค่าเบี้ยเลี้ยง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</row>
        <row r="300">
          <cell r="B300" t="str">
            <v>ค่าใช้จ่ายในการขาย - เงินรางวัล</v>
          </cell>
          <cell r="C300">
            <v>2105.2600000000002</v>
          </cell>
          <cell r="D300">
            <v>0</v>
          </cell>
          <cell r="E300">
            <v>0</v>
          </cell>
          <cell r="F300">
            <v>0</v>
          </cell>
        </row>
        <row r="301">
          <cell r="B301" t="str">
            <v>ค่าใช้จ่ายในการขาย - เงินชดเชย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</row>
        <row r="302">
          <cell r="B302" t="str">
            <v>ค่าใช้จ่ายในการขาย - สวัสดิการอื่นๆ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</row>
        <row r="303">
          <cell r="B303" t="str">
            <v>ค่าใช้จ่ายในการขาย - ค่าเบี้ยประชุมกรรมการ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B304" t="str">
            <v>ค่าใช้จ่ายในการขาย - ลูกจ้างชั่วคราว</v>
          </cell>
          <cell r="C304">
            <v>40172.480000000003</v>
          </cell>
          <cell r="D304">
            <v>0</v>
          </cell>
          <cell r="E304">
            <v>0</v>
          </cell>
          <cell r="F304">
            <v>0</v>
          </cell>
        </row>
        <row r="305">
          <cell r="B305" t="str">
            <v>ค่าใช้จ่ายในการขาย - ค่าไปรษณีย์</v>
          </cell>
          <cell r="C305">
            <v>9328</v>
          </cell>
          <cell r="D305">
            <v>0</v>
          </cell>
          <cell r="E305">
            <v>95</v>
          </cell>
          <cell r="F305">
            <v>0</v>
          </cell>
        </row>
        <row r="306">
          <cell r="B306" t="str">
            <v>คชจ.ในการขาย - ค่าน้ำมัน ทางด่วน ค่าแท็กซี่</v>
          </cell>
          <cell r="C306">
            <v>204220</v>
          </cell>
          <cell r="D306">
            <v>0</v>
          </cell>
          <cell r="E306">
            <v>16235</v>
          </cell>
          <cell r="F306">
            <v>0</v>
          </cell>
        </row>
        <row r="307">
          <cell r="B307" t="str">
            <v>ค่าใช้จ่ายในการขาย - ค่าซ่อมแซมบำรุงรักษา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</row>
        <row r="308">
          <cell r="B308" t="str">
            <v>ค่าใช้จ่ายในการขาย - ค่าเช่ารถ</v>
          </cell>
          <cell r="C308">
            <v>88173.95</v>
          </cell>
          <cell r="D308">
            <v>0</v>
          </cell>
          <cell r="E308">
            <v>3000</v>
          </cell>
          <cell r="F308">
            <v>0</v>
          </cell>
        </row>
        <row r="309">
          <cell r="B309" t="str">
            <v>ค่าใช้จ่ายในการขาย - ค่าเบี้ยประกันรถ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</row>
        <row r="310">
          <cell r="B310" t="str">
            <v>ค่าใช้จ่ายในการขาย - ค่าใช้จ่ายเดินทางในประเทศ</v>
          </cell>
          <cell r="C310">
            <v>89790.6</v>
          </cell>
          <cell r="D310">
            <v>0</v>
          </cell>
          <cell r="E310">
            <v>0</v>
          </cell>
          <cell r="F310">
            <v>0</v>
          </cell>
        </row>
        <row r="311">
          <cell r="B311" t="str">
            <v>ค่าใช้จ่ายในการขาย - ค่าเบี้ยประกันวินาศภัย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</row>
        <row r="312">
          <cell r="B312" t="str">
            <v>ค่าใช้จ่ายในการขาย - ค่าเบี้ยประกันภัยกลุ่ม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</row>
        <row r="313">
          <cell r="B313" t="str">
            <v>ค่าใช้จ่ายในการขาย - ค่าบริหารสถานที่จอดรถ</v>
          </cell>
          <cell r="C313">
            <v>410</v>
          </cell>
          <cell r="D313">
            <v>0</v>
          </cell>
          <cell r="E313">
            <v>0</v>
          </cell>
          <cell r="F313">
            <v>0</v>
          </cell>
        </row>
        <row r="314">
          <cell r="B314" t="str">
            <v>ค่าใช้จ่ายในการขาย - ค่าโทรศัพท์</v>
          </cell>
          <cell r="C314">
            <v>786.7</v>
          </cell>
          <cell r="D314">
            <v>0</v>
          </cell>
          <cell r="E314">
            <v>1800</v>
          </cell>
          <cell r="F314">
            <v>0</v>
          </cell>
        </row>
        <row r="315">
          <cell r="B315" t="str">
            <v>ค่าใช้จ่ายในการขาย - อุปกรณ์เครื่องเขียน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</row>
        <row r="316">
          <cell r="B316" t="str">
            <v>ค่าใช้จ่ายในการขาย - พนักงานส่งเอกสาร ขนส่ง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B317" t="str">
            <v>ค่าใช้จ่ายในการขาย - ค่าเช่าอื่นๆ</v>
          </cell>
          <cell r="C317">
            <v>12500</v>
          </cell>
          <cell r="D317">
            <v>0</v>
          </cell>
          <cell r="E317">
            <v>0</v>
          </cell>
          <cell r="F317">
            <v>0</v>
          </cell>
        </row>
        <row r="318">
          <cell r="B318" t="str">
            <v>ค่าใช้จ่ายในการขาย - วัสดุสิ้นเปลือง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</row>
        <row r="319">
          <cell r="B319" t="str">
            <v>คชจ.ในการขาย-ค่าจัดพิมพ์/ทำโปสเตอร์/โฟลเดอร์/artwork</v>
          </cell>
          <cell r="C319">
            <v>235320</v>
          </cell>
          <cell r="D319">
            <v>0</v>
          </cell>
          <cell r="E319">
            <v>55500</v>
          </cell>
          <cell r="F319">
            <v>0</v>
          </cell>
        </row>
        <row r="320">
          <cell r="B320" t="str">
            <v>ค่าใช้จ่ายในการขาย - ค่าเลี้ยงรับรอง</v>
          </cell>
          <cell r="C320">
            <v>105736.07</v>
          </cell>
          <cell r="D320">
            <v>0</v>
          </cell>
          <cell r="E320">
            <v>3448.5</v>
          </cell>
          <cell r="F320">
            <v>0</v>
          </cell>
        </row>
        <row r="321">
          <cell r="B321" t="str">
            <v>ค่าใช้จ่ายในการขาย - เงินบริจาค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</row>
        <row r="322">
          <cell r="B322" t="str">
            <v>ค่าใช้จ่ายในการขาย - ค่าใช้จ่ายเบ็ดเตล็ด</v>
          </cell>
          <cell r="C322">
            <v>129478.99</v>
          </cell>
          <cell r="D322">
            <v>0</v>
          </cell>
          <cell r="E322">
            <v>5057.13</v>
          </cell>
          <cell r="F322">
            <v>0</v>
          </cell>
        </row>
        <row r="323">
          <cell r="B323" t="str">
            <v>ค่าใช้จ่ายในการขาย - ค่าธรรมเนียมอื่นๆ</v>
          </cell>
          <cell r="C323">
            <v>9785.4599999999991</v>
          </cell>
          <cell r="D323">
            <v>0</v>
          </cell>
          <cell r="E323">
            <v>0</v>
          </cell>
          <cell r="F323">
            <v>0</v>
          </cell>
        </row>
        <row r="324">
          <cell r="B324" t="str">
            <v>ค่าใช้จ่ายในการขาย - ค่าธรรมเนียมธนาคาร บัตรเครดิต</v>
          </cell>
          <cell r="C324">
            <v>128286.05</v>
          </cell>
          <cell r="D324">
            <v>0</v>
          </cell>
          <cell r="E324">
            <v>13458.68</v>
          </cell>
          <cell r="F324">
            <v>0</v>
          </cell>
        </row>
        <row r="325">
          <cell r="B325" t="str">
            <v>ค่าใช้จ่ายในการขาย - ค่าธรรมเนียมธนาคาร</v>
          </cell>
          <cell r="C325">
            <v>441352.52</v>
          </cell>
          <cell r="D325">
            <v>0</v>
          </cell>
          <cell r="E325">
            <v>41727.51</v>
          </cell>
          <cell r="F325">
            <v>0</v>
          </cell>
        </row>
        <row r="326">
          <cell r="B326" t="str">
            <v>ค่าใช้จ่ายในการขาย - ค่าใช้จ่ายเกี่ยวกับภาษี</v>
          </cell>
          <cell r="C326">
            <v>0.01</v>
          </cell>
          <cell r="D326">
            <v>0</v>
          </cell>
          <cell r="E326">
            <v>0</v>
          </cell>
          <cell r="F326">
            <v>0</v>
          </cell>
        </row>
        <row r="327">
          <cell r="B327" t="str">
            <v>ค่าใช้จ่ายในการขาย - ค่าใช้จ่ายในการออกบูธ และอื่นๆ</v>
          </cell>
          <cell r="C327">
            <v>15900</v>
          </cell>
          <cell r="D327">
            <v>0</v>
          </cell>
          <cell r="E327">
            <v>0</v>
          </cell>
          <cell r="F327">
            <v>0</v>
          </cell>
        </row>
        <row r="328">
          <cell r="B328" t="str">
            <v>ค่าใช้จ่ายในการขาย - ค่าใช้จ่ายในการออกบูธและอื่นๆ Barter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</row>
        <row r="329">
          <cell r="B329" t="str">
            <v>ค่าใช้จ่ายในการขาย - ค่าสัมมนาและฝึกอบรม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</row>
        <row r="330">
          <cell r="B330" t="str">
            <v>ค่าใช้จ่ายด้านบริหาร - เงินเดือนพนักงาน</v>
          </cell>
          <cell r="C330">
            <v>24662700.77</v>
          </cell>
          <cell r="D330">
            <v>0</v>
          </cell>
          <cell r="E330">
            <v>2796866.57</v>
          </cell>
          <cell r="F330">
            <v>0</v>
          </cell>
        </row>
        <row r="331">
          <cell r="B331" t="str">
            <v>ค่าใช้จ่ายด้านบริหาร - โบนัส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</row>
        <row r="332">
          <cell r="B332" t="str">
            <v>ค่าใช้จ่ายด้านบริหาร - ค่าประกันสังคม</v>
          </cell>
          <cell r="C332">
            <v>684226</v>
          </cell>
          <cell r="D332">
            <v>0</v>
          </cell>
          <cell r="E332">
            <v>70103</v>
          </cell>
          <cell r="F332">
            <v>0</v>
          </cell>
        </row>
        <row r="333">
          <cell r="B333" t="str">
            <v>ค่าใช้จ่ายด้านบริหาร - ค่าสัมมนาและฝึกอบรม</v>
          </cell>
          <cell r="C333">
            <v>18700</v>
          </cell>
          <cell r="D333">
            <v>0</v>
          </cell>
          <cell r="E333">
            <v>1900</v>
          </cell>
          <cell r="F333">
            <v>0</v>
          </cell>
        </row>
        <row r="334">
          <cell r="B334" t="str">
            <v>ค่าใช้จ่ายด้านบริหาร - กองทุนทดแทน</v>
          </cell>
          <cell r="C334">
            <v>16990</v>
          </cell>
          <cell r="D334">
            <v>0</v>
          </cell>
          <cell r="E334">
            <v>1510</v>
          </cell>
          <cell r="F334">
            <v>0</v>
          </cell>
        </row>
        <row r="335">
          <cell r="B335" t="str">
            <v>ค่าใช้จ่ายด้านบริหาร - สวัสดิการอื่น ๆ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B336" t="str">
            <v>ค่าใช้จ่ายด้านบริหาร - ค่าเบี้ยประชุมกรรมการ</v>
          </cell>
          <cell r="C336">
            <v>300000</v>
          </cell>
          <cell r="D336">
            <v>0</v>
          </cell>
          <cell r="E336">
            <v>25000</v>
          </cell>
          <cell r="F336">
            <v>0</v>
          </cell>
        </row>
        <row r="337">
          <cell r="B337" t="str">
            <v>ค่าใช้จ่ายด้านบริหาร - ลูกจ้างชั่วคราว</v>
          </cell>
          <cell r="C337">
            <v>1414950</v>
          </cell>
          <cell r="D337">
            <v>0</v>
          </cell>
          <cell r="E337">
            <v>189570</v>
          </cell>
          <cell r="F337">
            <v>0</v>
          </cell>
        </row>
        <row r="338">
          <cell r="B338" t="str">
            <v>ค่าใช้จ่ายด้านบริหาร - ค่าโทรศัพท์</v>
          </cell>
          <cell r="C338">
            <v>815787.44</v>
          </cell>
          <cell r="D338">
            <v>0</v>
          </cell>
          <cell r="E338">
            <v>65903.75</v>
          </cell>
          <cell r="F338">
            <v>0</v>
          </cell>
        </row>
        <row r="339">
          <cell r="B339" t="str">
            <v>ค่าใช้จ่ายด้านบริหาร - ค่าไปรษณีย์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</row>
        <row r="340">
          <cell r="B340" t="str">
            <v>คชจ.ด้านบริหาร - ค่าน้ำมัน ทางด่วน ค่าแท็กซี่</v>
          </cell>
          <cell r="C340">
            <v>2900.22</v>
          </cell>
          <cell r="D340">
            <v>0</v>
          </cell>
          <cell r="E340">
            <v>0</v>
          </cell>
          <cell r="F340">
            <v>0</v>
          </cell>
        </row>
        <row r="341">
          <cell r="B341" t="str">
            <v>ค่าใช้จ่ายด้านบริหาร - ค่าซ่อมแซม บำรุงรักษารถ</v>
          </cell>
          <cell r="C341">
            <v>3600</v>
          </cell>
          <cell r="D341">
            <v>0</v>
          </cell>
          <cell r="E341">
            <v>0</v>
          </cell>
          <cell r="F341">
            <v>0</v>
          </cell>
        </row>
        <row r="342">
          <cell r="B342" t="str">
            <v>ค่าใช้จ่ายด้านบริหาร - ค่าเช่ารถ</v>
          </cell>
          <cell r="C342">
            <v>3400</v>
          </cell>
          <cell r="D342">
            <v>0</v>
          </cell>
          <cell r="E342">
            <v>0</v>
          </cell>
          <cell r="F342">
            <v>0</v>
          </cell>
        </row>
        <row r="343">
          <cell r="B343" t="str">
            <v>ค่าใช้จ่ายด้านบริหาร - ค่าเบี้ยประกันรถ</v>
          </cell>
          <cell r="C343">
            <v>31816.09</v>
          </cell>
          <cell r="D343">
            <v>0</v>
          </cell>
          <cell r="E343">
            <v>3205.32</v>
          </cell>
          <cell r="F343">
            <v>0</v>
          </cell>
        </row>
        <row r="344">
          <cell r="B344" t="str">
            <v>ค่าใช้จ่ายด้านบริหาร -  ค่าเบี้ยประกันภัยกลุ่ม</v>
          </cell>
          <cell r="C344">
            <v>298482</v>
          </cell>
          <cell r="D344">
            <v>0</v>
          </cell>
          <cell r="E344">
            <v>24873.5</v>
          </cell>
          <cell r="F344">
            <v>0</v>
          </cell>
        </row>
        <row r="345">
          <cell r="B345" t="str">
            <v>ค่าใช้จ่ายด้านบริหาร - ค่าใช้จ่ายเดินทางในประเทศ</v>
          </cell>
          <cell r="C345">
            <v>229198</v>
          </cell>
          <cell r="D345">
            <v>0</v>
          </cell>
          <cell r="E345">
            <v>0</v>
          </cell>
          <cell r="F345">
            <v>0</v>
          </cell>
        </row>
        <row r="346">
          <cell r="B346" t="str">
            <v>ค่าใช้จ่ายด้านบริหาร - ค่าเบี้ยประกันวินาศภัย</v>
          </cell>
          <cell r="C346">
            <v>73940.320000000007</v>
          </cell>
          <cell r="D346">
            <v>0</v>
          </cell>
          <cell r="E346">
            <v>5800</v>
          </cell>
          <cell r="F346">
            <v>0</v>
          </cell>
        </row>
        <row r="347">
          <cell r="B347" t="str">
            <v>ค่าใช้จ่ายด้านบริหาร - ค่าเช่าสำนักงาน</v>
          </cell>
          <cell r="C347">
            <v>3775118.48</v>
          </cell>
          <cell r="D347">
            <v>0</v>
          </cell>
          <cell r="E347">
            <v>376996.84</v>
          </cell>
          <cell r="F347">
            <v>0</v>
          </cell>
        </row>
        <row r="348">
          <cell r="B348" t="str">
            <v>ค่าใช้จ่ายด้านบริหาร - ค่าตกแต่งสำนักงาน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</row>
        <row r="349">
          <cell r="B349" t="str">
            <v>ค่าใช้จ่ายด้านบริหาร - ค่าบริการสถานที่จอดรถ</v>
          </cell>
          <cell r="C349">
            <v>563700.76</v>
          </cell>
          <cell r="D349">
            <v>0</v>
          </cell>
          <cell r="E349">
            <v>45162.85</v>
          </cell>
          <cell r="F349">
            <v>0</v>
          </cell>
        </row>
        <row r="350">
          <cell r="B350" t="str">
            <v>ค่าใช้จ่ายด้านบริหาร - ค่าบริการ</v>
          </cell>
          <cell r="C350">
            <v>6213397.0199999996</v>
          </cell>
          <cell r="D350">
            <v>0</v>
          </cell>
          <cell r="E350">
            <v>518921.68</v>
          </cell>
          <cell r="F350">
            <v>0</v>
          </cell>
        </row>
        <row r="351">
          <cell r="B351" t="str">
            <v>ค่าใช้จ่ายด้านบริหาร - คชจ.สาธารณูปโภค</v>
          </cell>
          <cell r="C351">
            <v>3113578.27</v>
          </cell>
          <cell r="D351">
            <v>0</v>
          </cell>
          <cell r="E351">
            <v>207275.51999999999</v>
          </cell>
          <cell r="F351">
            <v>0</v>
          </cell>
        </row>
        <row r="352">
          <cell r="B352" t="str">
            <v>ค่าใช้จ่ายด้านบริหาร - ค่าแม่บ้านทำความสะอาด</v>
          </cell>
          <cell r="C352">
            <v>192720</v>
          </cell>
          <cell r="D352">
            <v>0</v>
          </cell>
          <cell r="E352">
            <v>17520</v>
          </cell>
          <cell r="F352">
            <v>0</v>
          </cell>
        </row>
        <row r="353">
          <cell r="B353" t="str">
            <v>ค่าใช้จ่ายด้านบริหาร - เครื่องดื่มสำนักงาน</v>
          </cell>
          <cell r="C353">
            <v>280.39999999999998</v>
          </cell>
          <cell r="D353">
            <v>0</v>
          </cell>
          <cell r="E353">
            <v>0</v>
          </cell>
          <cell r="F353">
            <v>0</v>
          </cell>
        </row>
        <row r="354">
          <cell r="B354" t="str">
            <v>ค่าใช้จ่ายด้านบริหาร - อุปกรณ์เครื่องเขียน</v>
          </cell>
          <cell r="C354">
            <v>104299.47</v>
          </cell>
          <cell r="D354">
            <v>0</v>
          </cell>
          <cell r="E354">
            <v>0</v>
          </cell>
          <cell r="F354">
            <v>0</v>
          </cell>
        </row>
        <row r="355">
          <cell r="B355" t="str">
            <v>ค่าใช้จ่ายด้านบริหาร - ค่าสมาชิกหนังสือและอื่น ๆ</v>
          </cell>
          <cell r="C355">
            <v>7476.64</v>
          </cell>
          <cell r="D355">
            <v>0</v>
          </cell>
          <cell r="E355">
            <v>0</v>
          </cell>
          <cell r="F355">
            <v>0</v>
          </cell>
        </row>
        <row r="356">
          <cell r="B356" t="str">
            <v>ค่าใช้จ่ายด้านบริหาร - ค่ายาม</v>
          </cell>
          <cell r="C356">
            <v>239308.17</v>
          </cell>
          <cell r="D356">
            <v>0</v>
          </cell>
          <cell r="E356">
            <v>22000</v>
          </cell>
          <cell r="F356">
            <v>0</v>
          </cell>
        </row>
        <row r="357">
          <cell r="B357" t="str">
            <v>ค่าใช้จ่ายด้านบริหาร - ค่าซ่อมแซม บำรุงรักษา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B358" t="str">
            <v>ค่าใช้จ่ายด้านบริหาร - พนักงานส่งเอกสาร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</row>
        <row r="359">
          <cell r="B359" t="str">
            <v>ค่าใช้จ่ายด้านบริหาร - ค่าเช่าอื่นๆ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</row>
        <row r="360">
          <cell r="B360" t="str">
            <v>ค่าใช้จ่ายด้านบริหาร - วัสดุสิ้นเปลือง</v>
          </cell>
          <cell r="C360">
            <v>106202</v>
          </cell>
          <cell r="D360">
            <v>0</v>
          </cell>
          <cell r="E360">
            <v>1300</v>
          </cell>
          <cell r="F360">
            <v>0</v>
          </cell>
        </row>
        <row r="361">
          <cell r="B361" t="str">
            <v>คชจ.ด้านบริหาร-ค่าจัดพิมพ์/ทำโปสเตอร์/โฟลเดอร์/artwork</v>
          </cell>
          <cell r="C361">
            <v>11200</v>
          </cell>
          <cell r="D361">
            <v>0</v>
          </cell>
          <cell r="E361">
            <v>0</v>
          </cell>
          <cell r="F361">
            <v>0</v>
          </cell>
        </row>
        <row r="362">
          <cell r="B362" t="str">
            <v>ค่าใช้จ่ายด้านบริหาร - ค่าเช่าเครื่องใช้สำนักงาน</v>
          </cell>
          <cell r="C362">
            <v>69991.55</v>
          </cell>
          <cell r="D362">
            <v>0</v>
          </cell>
          <cell r="E362">
            <v>786.15</v>
          </cell>
          <cell r="F362">
            <v>0</v>
          </cell>
        </row>
        <row r="363">
          <cell r="B363" t="str">
            <v>ค่าใช้จ่ายด้านบริหาร - ค่าเลี้ยงรับรอง</v>
          </cell>
          <cell r="C363">
            <v>468</v>
          </cell>
          <cell r="D363">
            <v>0</v>
          </cell>
          <cell r="E363">
            <v>0</v>
          </cell>
          <cell r="F363">
            <v>0</v>
          </cell>
        </row>
        <row r="364">
          <cell r="B364" t="str">
            <v>ค่าใช้จ่ายด้านบริหาร - เงินบริจาค</v>
          </cell>
          <cell r="C364">
            <v>4</v>
          </cell>
          <cell r="D364">
            <v>0</v>
          </cell>
          <cell r="E364">
            <v>0</v>
          </cell>
          <cell r="F364">
            <v>0</v>
          </cell>
        </row>
        <row r="365">
          <cell r="B365" t="str">
            <v>ค่าเสื่อมราคา-รถยนต์</v>
          </cell>
          <cell r="C365">
            <v>204041.34</v>
          </cell>
          <cell r="D365">
            <v>0</v>
          </cell>
          <cell r="E365">
            <v>13697.64</v>
          </cell>
          <cell r="F365">
            <v>0</v>
          </cell>
        </row>
        <row r="366">
          <cell r="B366" t="str">
            <v>ค่าเสื่อมราคา - อุปกรณ์สำนักงาน</v>
          </cell>
          <cell r="C366">
            <v>869281.6</v>
          </cell>
          <cell r="D366">
            <v>0</v>
          </cell>
          <cell r="E366">
            <v>78228.28</v>
          </cell>
          <cell r="F366">
            <v>0</v>
          </cell>
        </row>
        <row r="367">
          <cell r="B367" t="str">
            <v>ค่าเสื่อมราคา-อุปกรณ์สำนักงาน IT</v>
          </cell>
          <cell r="C367">
            <v>25219.58</v>
          </cell>
          <cell r="D367">
            <v>0</v>
          </cell>
          <cell r="E367">
            <v>2749.93</v>
          </cell>
          <cell r="F367">
            <v>0</v>
          </cell>
        </row>
        <row r="368">
          <cell r="B368" t="str">
            <v>ค่าเสื่อมราคา - เฟอร์นิเจอร์</v>
          </cell>
          <cell r="C368">
            <v>151374.15</v>
          </cell>
          <cell r="D368">
            <v>0</v>
          </cell>
          <cell r="E368">
            <v>11956.09</v>
          </cell>
          <cell r="F368">
            <v>0</v>
          </cell>
        </row>
        <row r="369">
          <cell r="B369" t="str">
            <v>ค่าเสื่อมราคา - ซอร์ฟแวร์</v>
          </cell>
          <cell r="C369">
            <v>2052394.07</v>
          </cell>
          <cell r="D369">
            <v>0</v>
          </cell>
          <cell r="E369">
            <v>191573.45</v>
          </cell>
          <cell r="F369">
            <v>0</v>
          </cell>
        </row>
        <row r="370">
          <cell r="B370" t="str">
            <v>ค่าเสื่อมราคา-คอมพิวเตอร์ Retail Project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</row>
        <row r="371">
          <cell r="B371" t="str">
            <v>สิทธิการเช่าตัดจ่าย</v>
          </cell>
          <cell r="C371">
            <v>1694157.82</v>
          </cell>
          <cell r="D371">
            <v>0</v>
          </cell>
          <cell r="E371">
            <v>157442.59</v>
          </cell>
          <cell r="F371">
            <v>0</v>
          </cell>
        </row>
        <row r="372">
          <cell r="B372" t="str">
            <v>ค่าเสื่อมราคา-คอมพิวเตอร์ในสำนักงาน</v>
          </cell>
          <cell r="C372">
            <v>330050.65000000002</v>
          </cell>
          <cell r="D372">
            <v>0</v>
          </cell>
          <cell r="E372">
            <v>26282.46</v>
          </cell>
          <cell r="F372">
            <v>0</v>
          </cell>
        </row>
        <row r="373">
          <cell r="B373" t="str">
            <v>ค่าเสื่อมราคา-ปริ้นเตอร์</v>
          </cell>
          <cell r="C373">
            <v>31714.34</v>
          </cell>
          <cell r="D373">
            <v>0</v>
          </cell>
          <cell r="E373">
            <v>2911.98</v>
          </cell>
          <cell r="F373">
            <v>0</v>
          </cell>
        </row>
        <row r="374">
          <cell r="B374" t="str">
            <v>ค่าเสื่อมราคา-อุปกรณ์เพิ่มเติมคอมพิวเตอร์</v>
          </cell>
          <cell r="C374">
            <v>371429.75</v>
          </cell>
          <cell r="D374">
            <v>0</v>
          </cell>
          <cell r="E374">
            <v>34984.26</v>
          </cell>
          <cell r="F374">
            <v>0</v>
          </cell>
        </row>
        <row r="375">
          <cell r="B375" t="str">
            <v>ค่าเสื่อมราคา - ตู้โทรศัพท์  PABX</v>
          </cell>
          <cell r="C375">
            <v>688923.44</v>
          </cell>
          <cell r="D375">
            <v>0</v>
          </cell>
          <cell r="E375">
            <v>57208.06</v>
          </cell>
          <cell r="F375">
            <v>0</v>
          </cell>
        </row>
        <row r="376">
          <cell r="B376" t="str">
            <v>ค่าเสื่อมราคา-สินทรัพย์ถาวรอื่น ๆ</v>
          </cell>
          <cell r="C376">
            <v>6664.97</v>
          </cell>
          <cell r="D376">
            <v>0</v>
          </cell>
          <cell r="E376">
            <v>618.59</v>
          </cell>
          <cell r="F376">
            <v>0</v>
          </cell>
        </row>
        <row r="377">
          <cell r="B377" t="str">
            <v>ค่าใช้จ่ายด้านบริหาร - ค่าธรรมเนียมอื่นๆ</v>
          </cell>
          <cell r="C377">
            <v>86841</v>
          </cell>
          <cell r="D377">
            <v>0</v>
          </cell>
          <cell r="E377">
            <v>100</v>
          </cell>
          <cell r="F377">
            <v>0</v>
          </cell>
        </row>
        <row r="378">
          <cell r="B378" t="str">
            <v>ค่าใช้จ่ายด้านบริหาร - ค่าธรรมเนียมธนาคาร - บัตรเครดิต</v>
          </cell>
          <cell r="C378">
            <v>11672.09</v>
          </cell>
          <cell r="D378">
            <v>0</v>
          </cell>
          <cell r="E378">
            <v>0</v>
          </cell>
          <cell r="F378">
            <v>0</v>
          </cell>
        </row>
        <row r="379">
          <cell r="B379" t="str">
            <v>ค่าใช้จ่ายด้านบริหาร - ค่าธรรมเนียมธนาคาร</v>
          </cell>
          <cell r="C379">
            <v>66085.56</v>
          </cell>
          <cell r="D379">
            <v>0</v>
          </cell>
          <cell r="E379">
            <v>1120</v>
          </cell>
          <cell r="F379">
            <v>0</v>
          </cell>
        </row>
        <row r="380">
          <cell r="B380" t="str">
            <v>ค่าใช้จ่ายด้านบริหาร - ค่าใช้จ่ายเกี่ยวกับภาษี</v>
          </cell>
          <cell r="C380">
            <v>17603.939999999999</v>
          </cell>
          <cell r="D380">
            <v>0</v>
          </cell>
          <cell r="E380">
            <v>464.1</v>
          </cell>
          <cell r="F380">
            <v>0</v>
          </cell>
        </row>
        <row r="381">
          <cell r="B381" t="str">
            <v>ค่าใช้จ่ายด้านบริหาร - ค่าภาษีอื่น ๆ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</row>
        <row r="382">
          <cell r="B382" t="str">
            <v>ค่าใช้จ่ายด้านบริหาร - ค่าใช้จ่ายในการออกบูธ และอื่นๆ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</row>
        <row r="383">
          <cell r="B383" t="str">
            <v>ค่าใช้จ่ายด้านบริหาร - ค่าใช้จ่ายต้องห้าม</v>
          </cell>
          <cell r="C383">
            <v>46576.2</v>
          </cell>
          <cell r="D383">
            <v>0</v>
          </cell>
          <cell r="E383">
            <v>3409.97</v>
          </cell>
          <cell r="F383">
            <v>0</v>
          </cell>
        </row>
        <row r="384">
          <cell r="B384" t="str">
            <v>ค่าใช้จ่ายด้านบริหาร - ค่าใช้จ่ายเบ็ดเตล็ด</v>
          </cell>
          <cell r="C384">
            <v>631315.54</v>
          </cell>
          <cell r="D384">
            <v>0</v>
          </cell>
          <cell r="E384">
            <v>282777.27</v>
          </cell>
          <cell r="F384">
            <v>0</v>
          </cell>
        </row>
        <row r="385">
          <cell r="B385" t="str">
            <v>ค่าใช้จ่ายด้านบริหาร - ค่าวิชาชีพอิสระ</v>
          </cell>
          <cell r="C385">
            <v>70322</v>
          </cell>
          <cell r="D385">
            <v>0</v>
          </cell>
          <cell r="E385">
            <v>0</v>
          </cell>
          <cell r="F385">
            <v>0</v>
          </cell>
        </row>
        <row r="386">
          <cell r="B386" t="str">
            <v>ค่าใช้จ่ายด้านบริหาร - ค่าบริการวิชาชีพ - ค่าสอบบัญชี</v>
          </cell>
          <cell r="C386">
            <v>333334.01</v>
          </cell>
          <cell r="D386">
            <v>0</v>
          </cell>
          <cell r="E386">
            <v>26666</v>
          </cell>
          <cell r="F386">
            <v>0</v>
          </cell>
        </row>
        <row r="387">
          <cell r="B387" t="str">
            <v>ค่าใช้จ่ายด้านบริหาร - ค่า Maintenance อื่นๆ</v>
          </cell>
          <cell r="C387">
            <v>447735.02</v>
          </cell>
          <cell r="D387">
            <v>0</v>
          </cell>
          <cell r="E387">
            <v>67181.399999999994</v>
          </cell>
          <cell r="F387">
            <v>0</v>
          </cell>
        </row>
        <row r="388">
          <cell r="B388" t="str">
            <v>ค่าใช้จ่ายด้านบริหาร-ค่าใช้จ่ายในการออกบูธ และอื่นๆ - Barter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</row>
        <row r="389">
          <cell r="B389" t="str">
            <v>ค่าใช้จ่ายด้านบริหาร - เงินเพิ่ม/เบี้ยปรับ</v>
          </cell>
          <cell r="C389">
            <v>5538.28</v>
          </cell>
          <cell r="D389">
            <v>0</v>
          </cell>
          <cell r="E389">
            <v>0</v>
          </cell>
          <cell r="F389">
            <v>0</v>
          </cell>
        </row>
        <row r="390">
          <cell r="B390" t="str">
            <v>ค่าใช้จ่ายด้านบริหาร - ค่าบริหาร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B391" t="str">
            <v>ค่าใช้จ่ายด้านบริหาร - ค่าโฆษณา</v>
          </cell>
          <cell r="C391">
            <v>18333.330000000002</v>
          </cell>
          <cell r="D391">
            <v>0</v>
          </cell>
          <cell r="E391">
            <v>1666.67</v>
          </cell>
          <cell r="F391">
            <v>0</v>
          </cell>
        </row>
        <row r="392">
          <cell r="B392" t="str">
            <v>หนี้สงสัยจะสูญ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</row>
        <row r="393">
          <cell r="B393" t="str">
            <v>ด้อยค่าเงินลงทุน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</row>
        <row r="394">
          <cell r="B394" t="str">
            <v>ขาดทุนจากการด้อยค่า - สินค้า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</row>
        <row r="395">
          <cell r="B395" t="str">
            <v>ค่าใช้จ่ายด้านบริหาร - ค่าใช้จ่ายจัดตั้งบริษัท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</row>
        <row r="396">
          <cell r="B396" t="str">
            <v>ดอกเบี้ยจ่าย - อื่นๆ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</row>
        <row r="397">
          <cell r="B397" t="str">
            <v>ดอกเบี้ยจ่าย - เงินยืมกรรมการ</v>
          </cell>
          <cell r="C397">
            <v>1059811.48</v>
          </cell>
          <cell r="D397">
            <v>0</v>
          </cell>
          <cell r="E397">
            <v>0</v>
          </cell>
          <cell r="F397">
            <v>0</v>
          </cell>
        </row>
        <row r="398">
          <cell r="B398" t="str">
            <v>ดอกเบี้ยจ่าย - เงินกู้ยืมระยะยาว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</row>
        <row r="399">
          <cell r="B399" t="str">
            <v>ค่าใช้จ่ายในการขาย - ส่วนลดทางการค้า</v>
          </cell>
          <cell r="C399">
            <v>15990046.23</v>
          </cell>
          <cell r="D399">
            <v>0</v>
          </cell>
          <cell r="E399">
            <v>1112093.7</v>
          </cell>
          <cell r="F399">
            <v>0</v>
          </cell>
        </row>
        <row r="400">
          <cell r="B400" t="str">
            <v>ค่าใช้จ่ายในการขาย - ส่วนลดค่า Rebate</v>
          </cell>
          <cell r="C400">
            <v>242.28</v>
          </cell>
          <cell r="D400">
            <v>0</v>
          </cell>
          <cell r="E400">
            <v>6928.15</v>
          </cell>
          <cell r="F400">
            <v>0</v>
          </cell>
        </row>
        <row r="401">
          <cell r="B401" t="str">
            <v>ภาษีเงินได้นิติบุคคล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  <row r="416">
          <cell r="B416" t="str">
            <v>สินทรัพย์</v>
          </cell>
          <cell r="C416">
            <v>494280532.36999983</v>
          </cell>
          <cell r="D416">
            <v>79302726.160000011</v>
          </cell>
          <cell r="E416">
            <v>10339860.460000001</v>
          </cell>
          <cell r="F416">
            <v>3480177.4899999993</v>
          </cell>
        </row>
        <row r="417">
          <cell r="B417" t="str">
            <v>หนี้สิน</v>
          </cell>
          <cell r="C417">
            <v>0</v>
          </cell>
          <cell r="D417">
            <v>137530228.52000001</v>
          </cell>
          <cell r="E417">
            <v>2879686.66</v>
          </cell>
          <cell r="F417">
            <v>3379886.2699999996</v>
          </cell>
        </row>
        <row r="418">
          <cell r="B418" t="str">
            <v>ส่วนของเจ้าของ</v>
          </cell>
          <cell r="C418">
            <v>1450189.96</v>
          </cell>
          <cell r="D418">
            <v>150000000</v>
          </cell>
          <cell r="E418">
            <v>0</v>
          </cell>
          <cell r="F418">
            <v>0</v>
          </cell>
        </row>
        <row r="419">
          <cell r="B419" t="str">
            <v>รายได้</v>
          </cell>
          <cell r="C419">
            <v>2866750.27</v>
          </cell>
          <cell r="D419">
            <v>392853995.08000004</v>
          </cell>
          <cell r="E419">
            <v>108966.88</v>
          </cell>
          <cell r="F419">
            <v>26824095.23</v>
          </cell>
        </row>
        <row r="420">
          <cell r="B420" t="str">
            <v>ต้นทุน</v>
          </cell>
          <cell r="C420">
            <v>173806602.94999996</v>
          </cell>
          <cell r="D420">
            <v>0</v>
          </cell>
          <cell r="E420">
            <v>12244748.309999999</v>
          </cell>
          <cell r="F420">
            <v>76734</v>
          </cell>
        </row>
        <row r="421">
          <cell r="B421" t="str">
            <v>ค่าใช้จ่าย</v>
          </cell>
          <cell r="C421">
            <v>87282874.210000038</v>
          </cell>
          <cell r="D421">
            <v>0</v>
          </cell>
          <cell r="E421">
            <v>8187630.6799999988</v>
          </cell>
          <cell r="F421">
            <v>0</v>
          </cell>
        </row>
        <row r="422">
          <cell r="C422">
            <v>759686949.75999975</v>
          </cell>
          <cell r="D422">
            <v>759686949.75999999</v>
          </cell>
          <cell r="E422">
            <v>33760892.990000002</v>
          </cell>
          <cell r="F422">
            <v>33760892.990000002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2">
          <cell r="A2">
            <v>1</v>
          </cell>
          <cell r="B2" t="str">
            <v>2089200</v>
          </cell>
          <cell r="C2" t="str">
            <v>รายได้เรียกเก็บล่วงหน้า</v>
          </cell>
        </row>
        <row r="3">
          <cell r="A3">
            <v>2</v>
          </cell>
          <cell r="B3" t="str">
            <v>2089201</v>
          </cell>
          <cell r="C3" t="str">
            <v>รายได้เรียกเก็บล่วงหน้า - กระทบรายได้</v>
          </cell>
        </row>
        <row r="4">
          <cell r="A4">
            <v>3</v>
          </cell>
          <cell r="B4" t="str">
            <v>2091101</v>
          </cell>
          <cell r="C4" t="str">
            <v>เงินกู้ยืมระยะยาว</v>
          </cell>
        </row>
        <row r="5">
          <cell r="A5">
            <v>4</v>
          </cell>
          <cell r="B5" t="str">
            <v>3020100</v>
          </cell>
          <cell r="C5" t="str">
            <v>หุ้นสามัญ</v>
          </cell>
        </row>
        <row r="6">
          <cell r="A6">
            <v>5</v>
          </cell>
          <cell r="B6" t="str">
            <v>3030200</v>
          </cell>
          <cell r="C6" t="str">
            <v>ส่วนเกินทุนของเงินลงทุนที่สูงกว่าราคาตามบัญชี</v>
          </cell>
        </row>
        <row r="7">
          <cell r="A7">
            <v>6</v>
          </cell>
          <cell r="B7" t="str">
            <v>3040101</v>
          </cell>
          <cell r="C7" t="str">
            <v>กำไรสะสม</v>
          </cell>
        </row>
        <row r="8">
          <cell r="A8">
            <v>7</v>
          </cell>
          <cell r="B8" t="str">
            <v>3040102</v>
          </cell>
          <cell r="C8" t="str">
            <v>กำไร (ขาดทุน) ระหว่างงวด</v>
          </cell>
        </row>
        <row r="9">
          <cell r="A9">
            <v>8</v>
          </cell>
          <cell r="B9" t="str">
            <v>4010100</v>
          </cell>
          <cell r="C9" t="str">
            <v>รายได้จากการขาย</v>
          </cell>
        </row>
        <row r="10">
          <cell r="A10">
            <v>9</v>
          </cell>
          <cell r="B10" t="str">
            <v>4010300</v>
          </cell>
          <cell r="C10" t="str">
            <v>รายได้ค่าที่ปรึกษา</v>
          </cell>
        </row>
        <row r="11">
          <cell r="A11">
            <v>10</v>
          </cell>
          <cell r="B11" t="str">
            <v>4010400</v>
          </cell>
          <cell r="C11" t="str">
            <v>รายได้ค่าวางระบบ</v>
          </cell>
        </row>
        <row r="12">
          <cell r="A12">
            <v>11</v>
          </cell>
          <cell r="B12" t="str">
            <v>4010501</v>
          </cell>
          <cell r="C12" t="str">
            <v>รายได้จากการขาย e-go</v>
          </cell>
        </row>
        <row r="13">
          <cell r="A13">
            <v>12</v>
          </cell>
          <cell r="B13" t="str">
            <v>4010502</v>
          </cell>
          <cell r="C13" t="str">
            <v>รายได้  E-go Online Service</v>
          </cell>
        </row>
        <row r="14">
          <cell r="A14">
            <v>13</v>
          </cell>
          <cell r="B14" t="str">
            <v>4010503</v>
          </cell>
          <cell r="C14" t="str">
            <v>รายได้จากการขาย e-go -  Barter</v>
          </cell>
        </row>
        <row r="15">
          <cell r="A15">
            <v>14</v>
          </cell>
          <cell r="B15" t="str">
            <v>4010504</v>
          </cell>
          <cell r="C15" t="str">
            <v>รายได้จากการขาย e-go - Tele MKT.</v>
          </cell>
        </row>
        <row r="16">
          <cell r="A16">
            <v>15</v>
          </cell>
          <cell r="B16" t="str">
            <v>4010510</v>
          </cell>
          <cell r="C16" t="str">
            <v>รายได้จากการขาย E-15d</v>
          </cell>
        </row>
        <row r="17">
          <cell r="A17">
            <v>16</v>
          </cell>
          <cell r="B17" t="str">
            <v>4010511</v>
          </cell>
          <cell r="C17" t="str">
            <v>รายได้ E-15d Online Service</v>
          </cell>
        </row>
        <row r="18">
          <cell r="A18">
            <v>17</v>
          </cell>
          <cell r="B18" t="str">
            <v>4010512</v>
          </cell>
          <cell r="C18" t="str">
            <v>รายได้จากการขาย E-15d - Tele MKT.</v>
          </cell>
        </row>
        <row r="19">
          <cell r="A19">
            <v>18</v>
          </cell>
          <cell r="B19" t="str">
            <v>4011100</v>
          </cell>
          <cell r="C19" t="str">
            <v>รายได้จาก-BizNet Prompt</v>
          </cell>
        </row>
        <row r="20">
          <cell r="A20">
            <v>19</v>
          </cell>
          <cell r="B20" t="str">
            <v>4011101</v>
          </cell>
          <cell r="C20" t="str">
            <v>รายได้ Biznet Prompt Online Service</v>
          </cell>
        </row>
        <row r="21">
          <cell r="A21">
            <v>20</v>
          </cell>
          <cell r="B21" t="str">
            <v>4011102</v>
          </cell>
          <cell r="C21" t="str">
            <v>รายได้ Biznet Prompt - Tele MKT.</v>
          </cell>
        </row>
        <row r="22">
          <cell r="A22">
            <v>21</v>
          </cell>
          <cell r="B22" t="str">
            <v>4011103</v>
          </cell>
          <cell r="C22" t="str">
            <v>รายได้จาก BizNet Prompt  - Barter</v>
          </cell>
        </row>
        <row r="23">
          <cell r="A23">
            <v>22</v>
          </cell>
          <cell r="B23" t="str">
            <v>4011109</v>
          </cell>
          <cell r="C23" t="str">
            <v>รายได้จากบริการ Co - Location</v>
          </cell>
        </row>
        <row r="24">
          <cell r="A24">
            <v>23</v>
          </cell>
          <cell r="B24" t="str">
            <v>40111091</v>
          </cell>
          <cell r="C24" t="str">
            <v>รายได้ Co-location - Internet activity</v>
          </cell>
        </row>
        <row r="25">
          <cell r="A25">
            <v>24</v>
          </cell>
          <cell r="B25" t="str">
            <v>40111092</v>
          </cell>
          <cell r="C25" t="str">
            <v>รายได้ Co-location - Media</v>
          </cell>
        </row>
        <row r="26">
          <cell r="A26">
            <v>25</v>
          </cell>
          <cell r="B26" t="str">
            <v>40111093</v>
          </cell>
          <cell r="C26" t="str">
            <v>รายได้ Co-location - IDC</v>
          </cell>
        </row>
        <row r="27">
          <cell r="A27">
            <v>26</v>
          </cell>
          <cell r="B27" t="str">
            <v>401110931</v>
          </cell>
          <cell r="C27" t="str">
            <v>รายได้ Co-location - IDC equipment</v>
          </cell>
        </row>
        <row r="28">
          <cell r="A28">
            <v>27</v>
          </cell>
          <cell r="B28" t="str">
            <v>40111094</v>
          </cell>
          <cell r="C28" t="str">
            <v>รายได้ Co-location - Hosting</v>
          </cell>
        </row>
        <row r="29">
          <cell r="A29">
            <v>28</v>
          </cell>
          <cell r="B29" t="str">
            <v>40111095</v>
          </cell>
          <cell r="C29" t="str">
            <v>รายได้ Co-location - VAS Customized</v>
          </cell>
        </row>
        <row r="30">
          <cell r="A30">
            <v>29</v>
          </cell>
          <cell r="B30" t="str">
            <v>401110951</v>
          </cell>
          <cell r="C30" t="str">
            <v>รายได้ Co-location - VAS cus equipment</v>
          </cell>
        </row>
        <row r="31">
          <cell r="A31">
            <v>30</v>
          </cell>
          <cell r="B31" t="str">
            <v>40111096</v>
          </cell>
          <cell r="C31" t="str">
            <v>รายได้ Co-location - VAS Package</v>
          </cell>
        </row>
        <row r="32">
          <cell r="A32">
            <v>31</v>
          </cell>
          <cell r="B32" t="str">
            <v>40111097</v>
          </cell>
          <cell r="C32" t="str">
            <v>รายได้ Co-location - Additional Service</v>
          </cell>
        </row>
        <row r="33">
          <cell r="A33">
            <v>32</v>
          </cell>
          <cell r="B33" t="str">
            <v>4011110</v>
          </cell>
          <cell r="C33" t="str">
            <v>รายได้จากบริการ Colocation - Barter</v>
          </cell>
        </row>
        <row r="34">
          <cell r="A34">
            <v>33</v>
          </cell>
          <cell r="B34" t="str">
            <v>4011200</v>
          </cell>
          <cell r="C34" t="str">
            <v>รายได้จากนิลมังกร - Barter</v>
          </cell>
        </row>
        <row r="35">
          <cell r="A35">
            <v>34</v>
          </cell>
          <cell r="B35" t="str">
            <v>4011201</v>
          </cell>
          <cell r="C35" t="str">
            <v>รายได้จากนิลมังกร -Tele MKT.</v>
          </cell>
        </row>
        <row r="36">
          <cell r="A36">
            <v>35</v>
          </cell>
          <cell r="B36" t="str">
            <v>4011202</v>
          </cell>
          <cell r="C36" t="str">
            <v>รายได้จากนิลมังกร - Package  250 Hrs</v>
          </cell>
        </row>
        <row r="37">
          <cell r="A37">
            <v>36</v>
          </cell>
          <cell r="B37" t="str">
            <v>4011203</v>
          </cell>
          <cell r="C37" t="str">
            <v>รายได้จากนิลมังกร - Online Service</v>
          </cell>
        </row>
        <row r="38">
          <cell r="A38">
            <v>37</v>
          </cell>
          <cell r="B38" t="str">
            <v>4011204</v>
          </cell>
          <cell r="C38" t="str">
            <v>รายได้จากนิลมังกร Unlimited</v>
          </cell>
        </row>
        <row r="39">
          <cell r="A39">
            <v>38</v>
          </cell>
          <cell r="B39" t="str">
            <v>4011205</v>
          </cell>
          <cell r="C39" t="str">
            <v>รายได้จากนิลมังกร Unlimited Online Service</v>
          </cell>
        </row>
        <row r="40">
          <cell r="A40">
            <v>39</v>
          </cell>
          <cell r="B40" t="str">
            <v>4011206</v>
          </cell>
          <cell r="C40" t="str">
            <v>รายได้จากนิลมังกร Unlimited - Tele MKT.</v>
          </cell>
        </row>
        <row r="41">
          <cell r="A41">
            <v>40</v>
          </cell>
          <cell r="B41" t="str">
            <v>4011207</v>
          </cell>
          <cell r="C41" t="str">
            <v>รายได้จากนิลมังกร - Package 30 Hrs.</v>
          </cell>
        </row>
        <row r="42">
          <cell r="A42">
            <v>41</v>
          </cell>
          <cell r="B42" t="str">
            <v>4011299</v>
          </cell>
          <cell r="C42" t="str">
            <v>รายได้ที่เกี่ยวเนื่องจาก Package</v>
          </cell>
        </row>
        <row r="43">
          <cell r="A43">
            <v>42</v>
          </cell>
          <cell r="B43" t="str">
            <v>4011300</v>
          </cell>
          <cell r="C43" t="str">
            <v>รายได้บริการ Internet Node</v>
          </cell>
        </row>
        <row r="44">
          <cell r="A44">
            <v>43</v>
          </cell>
          <cell r="B44" t="str">
            <v>40113001</v>
          </cell>
          <cell r="C44" t="str">
            <v>รายได้ Internet Node - Internet Activity</v>
          </cell>
        </row>
        <row r="45">
          <cell r="A45">
            <v>44</v>
          </cell>
          <cell r="B45" t="str">
            <v>40113002</v>
          </cell>
          <cell r="C45" t="str">
            <v>รายได้ Internet Node - Media</v>
          </cell>
        </row>
        <row r="46">
          <cell r="A46">
            <v>45</v>
          </cell>
          <cell r="B46" t="str">
            <v>40113003</v>
          </cell>
          <cell r="C46" t="str">
            <v>รายได้ Internet Node - IDC</v>
          </cell>
        </row>
        <row r="47">
          <cell r="A47">
            <v>46</v>
          </cell>
          <cell r="B47" t="str">
            <v>401130031</v>
          </cell>
          <cell r="C47" t="str">
            <v>รายได้ Internet Node - IDC equipment</v>
          </cell>
        </row>
        <row r="48">
          <cell r="A48">
            <v>47</v>
          </cell>
          <cell r="B48" t="str">
            <v>40113004</v>
          </cell>
          <cell r="C48" t="str">
            <v>รายได้ Internet Node - Hosting</v>
          </cell>
        </row>
        <row r="49">
          <cell r="A49">
            <v>48</v>
          </cell>
          <cell r="B49" t="str">
            <v>40113005</v>
          </cell>
          <cell r="C49" t="str">
            <v>รายได้ Internet Node - VAS Customized</v>
          </cell>
        </row>
        <row r="50">
          <cell r="A50">
            <v>49</v>
          </cell>
          <cell r="B50" t="str">
            <v>401130051</v>
          </cell>
          <cell r="C50" t="str">
            <v>รายได้ Internet Node - VAS cus equipment</v>
          </cell>
        </row>
        <row r="51">
          <cell r="A51">
            <v>50</v>
          </cell>
          <cell r="B51" t="str">
            <v>40113006</v>
          </cell>
          <cell r="C51" t="str">
            <v>รายได้ Internet Node - VAS Package</v>
          </cell>
        </row>
        <row r="52">
          <cell r="A52">
            <v>51</v>
          </cell>
          <cell r="B52" t="str">
            <v>40113007</v>
          </cell>
          <cell r="C52" t="str">
            <v>รายได้ Internet Node - Additional Service</v>
          </cell>
        </row>
        <row r="53">
          <cell r="A53">
            <v>52</v>
          </cell>
          <cell r="B53" t="str">
            <v>4011301</v>
          </cell>
          <cell r="C53" t="str">
            <v>รายได้บริการ Internet access roaming</v>
          </cell>
        </row>
        <row r="54">
          <cell r="A54">
            <v>53</v>
          </cell>
          <cell r="B54" t="str">
            <v>4011302</v>
          </cell>
          <cell r="C54" t="str">
            <v>รายได้บริการ Internet Node - Barter</v>
          </cell>
        </row>
        <row r="55">
          <cell r="A55">
            <v>54</v>
          </cell>
          <cell r="B55" t="str">
            <v>4011303</v>
          </cell>
          <cell r="C55" t="str">
            <v>รายได้บริการ Internet Node - ลูกค้าใหม่</v>
          </cell>
        </row>
        <row r="56">
          <cell r="A56">
            <v>55</v>
          </cell>
          <cell r="B56" t="str">
            <v>4011304</v>
          </cell>
          <cell r="C56" t="str">
            <v>รายได้บริการ Media</v>
          </cell>
        </row>
        <row r="57">
          <cell r="A57">
            <v>56</v>
          </cell>
          <cell r="B57" t="str">
            <v>4011320</v>
          </cell>
          <cell r="C57" t="str">
            <v>รายได้บริการ Installation &amp; Initial Charge</v>
          </cell>
        </row>
        <row r="58">
          <cell r="A58">
            <v>57</v>
          </cell>
          <cell r="B58" t="str">
            <v>4011321</v>
          </cell>
          <cell r="C58" t="str">
            <v>รายได้บริการ Installation &amp; Initial Charge - Barter</v>
          </cell>
        </row>
        <row r="59">
          <cell r="A59">
            <v>58</v>
          </cell>
          <cell r="B59" t="str">
            <v>4011322</v>
          </cell>
          <cell r="C59" t="str">
            <v>รายได้บริการ Maintenance</v>
          </cell>
        </row>
        <row r="60">
          <cell r="A60">
            <v>59</v>
          </cell>
          <cell r="B60" t="str">
            <v>4011330</v>
          </cell>
          <cell r="C60" t="str">
            <v>รายได้บริการ SAP OSS : Share Port</v>
          </cell>
        </row>
        <row r="61">
          <cell r="A61">
            <v>60</v>
          </cell>
          <cell r="B61" t="str">
            <v>40113301</v>
          </cell>
          <cell r="C61" t="str">
            <v>รายได้ SAP - Internet Activity</v>
          </cell>
        </row>
        <row r="62">
          <cell r="A62">
            <v>61</v>
          </cell>
          <cell r="B62" t="str">
            <v>40113302</v>
          </cell>
          <cell r="C62" t="str">
            <v>รายได้ SAP - Media</v>
          </cell>
        </row>
        <row r="63">
          <cell r="A63">
            <v>62</v>
          </cell>
          <cell r="B63" t="str">
            <v>40113303</v>
          </cell>
          <cell r="C63" t="str">
            <v>รายได้ SAP - IDC</v>
          </cell>
        </row>
        <row r="64">
          <cell r="A64">
            <v>63</v>
          </cell>
          <cell r="B64" t="str">
            <v>40113304</v>
          </cell>
          <cell r="C64" t="str">
            <v>รายได้ SAP - Hosting</v>
          </cell>
        </row>
        <row r="65">
          <cell r="A65">
            <v>64</v>
          </cell>
          <cell r="B65" t="str">
            <v>40113305</v>
          </cell>
          <cell r="C65" t="str">
            <v>รายได้ SAP - SAP</v>
          </cell>
        </row>
        <row r="66">
          <cell r="A66">
            <v>65</v>
          </cell>
          <cell r="B66" t="str">
            <v>40113306</v>
          </cell>
          <cell r="C66" t="str">
            <v>รายได้ SAP - VAS Customized</v>
          </cell>
        </row>
        <row r="67">
          <cell r="A67">
            <v>66</v>
          </cell>
          <cell r="B67" t="str">
            <v>401133061</v>
          </cell>
          <cell r="C67" t="str">
            <v>รายได้ SAP - VAS cus equipment</v>
          </cell>
        </row>
        <row r="68">
          <cell r="A68">
            <v>67</v>
          </cell>
          <cell r="B68" t="str">
            <v>40113307</v>
          </cell>
          <cell r="C68" t="str">
            <v>รายได้ SAP - VAS Package</v>
          </cell>
        </row>
        <row r="69">
          <cell r="A69">
            <v>68</v>
          </cell>
          <cell r="B69" t="str">
            <v>40113308</v>
          </cell>
          <cell r="C69" t="str">
            <v>รายได้ SAP - Additional Service</v>
          </cell>
        </row>
        <row r="70">
          <cell r="A70">
            <v>69</v>
          </cell>
          <cell r="B70" t="str">
            <v>4011331</v>
          </cell>
          <cell r="C70" t="str">
            <v>รายได้บริการ SAP OSS : ลูกค้าใหม่</v>
          </cell>
        </row>
        <row r="71">
          <cell r="A71">
            <v>70</v>
          </cell>
          <cell r="B71" t="str">
            <v>4011360</v>
          </cell>
          <cell r="C71" t="str">
            <v>รายได้บริการ Web Operation Service</v>
          </cell>
        </row>
        <row r="72">
          <cell r="A72">
            <v>71</v>
          </cell>
          <cell r="B72" t="str">
            <v>4011361</v>
          </cell>
          <cell r="C72" t="str">
            <v>รายได้บริการ Web Hosting</v>
          </cell>
        </row>
        <row r="73">
          <cell r="A73">
            <v>72</v>
          </cell>
          <cell r="B73" t="str">
            <v>4011380</v>
          </cell>
          <cell r="C73" t="str">
            <v>รายได้จากบริการที่เกี่ยวเนื่อง</v>
          </cell>
        </row>
        <row r="74">
          <cell r="A74">
            <v>73</v>
          </cell>
          <cell r="B74" t="str">
            <v>4011381</v>
          </cell>
          <cell r="C74" t="str">
            <v>รายได้จากบริการที่เกี่ยวเนื่อง-Barter</v>
          </cell>
        </row>
        <row r="75">
          <cell r="A75">
            <v>74</v>
          </cell>
          <cell r="B75" t="str">
            <v>4011410</v>
          </cell>
          <cell r="C75" t="str">
            <v>รายได้จากการขายอุปกรณ์</v>
          </cell>
        </row>
        <row r="76">
          <cell r="A76">
            <v>75</v>
          </cell>
          <cell r="B76" t="str">
            <v>4011411</v>
          </cell>
          <cell r="C76" t="str">
            <v>รายได้จากการเช่า</v>
          </cell>
        </row>
        <row r="77">
          <cell r="A77">
            <v>76</v>
          </cell>
          <cell r="B77" t="str">
            <v>4011412</v>
          </cell>
          <cell r="C77" t="str">
            <v>รายได้จากการขาย Software</v>
          </cell>
        </row>
        <row r="78">
          <cell r="A78">
            <v>77</v>
          </cell>
          <cell r="B78" t="str">
            <v>4011419</v>
          </cell>
          <cell r="C78" t="str">
            <v>รายได้จากโครงการพิเศษ</v>
          </cell>
        </row>
        <row r="79">
          <cell r="A79">
            <v>78</v>
          </cell>
          <cell r="B79" t="str">
            <v>4011500</v>
          </cell>
          <cell r="C79" t="str">
            <v>รายได้จาก Domain Name</v>
          </cell>
        </row>
        <row r="80">
          <cell r="A80">
            <v>79</v>
          </cell>
          <cell r="B80" t="str">
            <v>4011501</v>
          </cell>
          <cell r="C80" t="str">
            <v>รายได้จาก Domain Name - Barter</v>
          </cell>
        </row>
        <row r="81">
          <cell r="A81">
            <v>80</v>
          </cell>
          <cell r="B81" t="str">
            <v>4011510</v>
          </cell>
          <cell r="C81" t="str">
            <v>รายได้ Access Time</v>
          </cell>
        </row>
        <row r="82">
          <cell r="A82">
            <v>81</v>
          </cell>
          <cell r="B82" t="str">
            <v>4011511</v>
          </cell>
          <cell r="C82" t="str">
            <v>รายได้ Access Time - ADSL BB Life</v>
          </cell>
        </row>
        <row r="83">
          <cell r="A83">
            <v>82</v>
          </cell>
          <cell r="B83" t="str">
            <v>4011560</v>
          </cell>
          <cell r="C83" t="str">
            <v>รายได้ Extra Charge</v>
          </cell>
        </row>
        <row r="84">
          <cell r="A84">
            <v>83</v>
          </cell>
          <cell r="B84" t="str">
            <v>4011561</v>
          </cell>
          <cell r="C84" t="str">
            <v>รายได้ Extra Charge - ADSL BB Life</v>
          </cell>
        </row>
        <row r="85">
          <cell r="A85">
            <v>84</v>
          </cell>
          <cell r="B85" t="str">
            <v>4011570</v>
          </cell>
          <cell r="C85" t="str">
            <v>รายได้ Me Money</v>
          </cell>
        </row>
        <row r="86">
          <cell r="A86">
            <v>85</v>
          </cell>
          <cell r="B86" t="str">
            <v>4013100</v>
          </cell>
          <cell r="C86" t="str">
            <v>ส่วนลดเงินสด</v>
          </cell>
        </row>
        <row r="87">
          <cell r="A87">
            <v>86</v>
          </cell>
          <cell r="B87" t="str">
            <v>4120300</v>
          </cell>
          <cell r="C87" t="str">
            <v>ดอกเบี้ยรับบริษัทในเครือ</v>
          </cell>
        </row>
        <row r="88">
          <cell r="A88">
            <v>87</v>
          </cell>
          <cell r="B88" t="str">
            <v>4120400</v>
          </cell>
          <cell r="C88" t="str">
            <v>ดอกเบี้ยรับจากธนาคารและสถาบันการเงิน</v>
          </cell>
        </row>
        <row r="89">
          <cell r="A89">
            <v>88</v>
          </cell>
          <cell r="B89" t="str">
            <v>4120500</v>
          </cell>
          <cell r="C89" t="str">
            <v>ดอกเบี้ยรับอื่น</v>
          </cell>
        </row>
        <row r="90">
          <cell r="A90">
            <v>89</v>
          </cell>
          <cell r="B90" t="str">
            <v>4140100</v>
          </cell>
          <cell r="C90" t="str">
            <v>กำไร (ขาดทุน) จากอัตราแลกเปลี่ยน</v>
          </cell>
        </row>
        <row r="91">
          <cell r="A91">
            <v>90</v>
          </cell>
          <cell r="B91" t="str">
            <v>4150100</v>
          </cell>
          <cell r="C91" t="str">
            <v>กำไร (ขาดทุน) จากการขายทรัพย์สิน</v>
          </cell>
        </row>
        <row r="92">
          <cell r="A92">
            <v>91</v>
          </cell>
          <cell r="B92" t="str">
            <v>4150200</v>
          </cell>
          <cell r="C92" t="str">
            <v>กำไร (ขาดทุน) จากการลงทุน</v>
          </cell>
        </row>
        <row r="93">
          <cell r="A93">
            <v>92</v>
          </cell>
          <cell r="B93" t="str">
            <v>4150300</v>
          </cell>
          <cell r="C93" t="str">
            <v>รายได้เงินปันผล</v>
          </cell>
        </row>
        <row r="94">
          <cell r="A94">
            <v>93</v>
          </cell>
          <cell r="B94" t="str">
            <v>4160300</v>
          </cell>
          <cell r="C94" t="str">
            <v>รายได้เบ็ดเตล็ด</v>
          </cell>
        </row>
        <row r="95">
          <cell r="A95">
            <v>94</v>
          </cell>
          <cell r="B95" t="str">
            <v>4160400</v>
          </cell>
          <cell r="C95" t="str">
            <v>รายได้อื่น</v>
          </cell>
        </row>
        <row r="96">
          <cell r="A96">
            <v>95</v>
          </cell>
          <cell r="B96" t="str">
            <v>5012000</v>
          </cell>
          <cell r="C96" t="str">
            <v>ต้นทุนค่าบริการ</v>
          </cell>
        </row>
        <row r="97">
          <cell r="A97">
            <v>96</v>
          </cell>
          <cell r="B97" t="str">
            <v>5012192</v>
          </cell>
          <cell r="C97" t="str">
            <v>ต้นทุนบริการ Domain Name</v>
          </cell>
        </row>
        <row r="98">
          <cell r="A98">
            <v>97</v>
          </cell>
          <cell r="B98" t="str">
            <v>5012230</v>
          </cell>
          <cell r="C98" t="str">
            <v>ต้นทุนบริการ ILC-Internet Node</v>
          </cell>
        </row>
        <row r="99">
          <cell r="A99">
            <v>98</v>
          </cell>
          <cell r="B99" t="str">
            <v>5012231</v>
          </cell>
          <cell r="C99" t="str">
            <v>ต้นทุนค่าบริการ-ILC-Domestic Internet Node</v>
          </cell>
        </row>
        <row r="100">
          <cell r="A100">
            <v>99</v>
          </cell>
          <cell r="B100" t="str">
            <v>5012232</v>
          </cell>
          <cell r="C100" t="str">
            <v>ต้นทุนบริการ VSAT</v>
          </cell>
        </row>
        <row r="101">
          <cell r="A101">
            <v>100</v>
          </cell>
          <cell r="B101" t="str">
            <v>5012233</v>
          </cell>
          <cell r="C101" t="str">
            <v>ต้นทุนบริการ - วงจร Internet Node</v>
          </cell>
        </row>
        <row r="102">
          <cell r="A102">
            <v>101</v>
          </cell>
          <cell r="B102" t="str">
            <v>5012234</v>
          </cell>
          <cell r="C102" t="str">
            <v>ต้นทุนบริการ - Customer Internet Node</v>
          </cell>
        </row>
        <row r="103">
          <cell r="A103">
            <v>102</v>
          </cell>
          <cell r="B103" t="str">
            <v>5012332</v>
          </cell>
          <cell r="C103" t="str">
            <v>ต้นทุน IP Network - 1222</v>
          </cell>
        </row>
        <row r="104">
          <cell r="A104">
            <v>103</v>
          </cell>
          <cell r="B104" t="str">
            <v>5012333</v>
          </cell>
          <cell r="C104" t="str">
            <v>ต้นทุน IP Network - 1248</v>
          </cell>
        </row>
        <row r="105">
          <cell r="A105">
            <v>104</v>
          </cell>
          <cell r="B105" t="str">
            <v>5012334</v>
          </cell>
          <cell r="C105" t="str">
            <v>ต้นทุน E1 - SAP</v>
          </cell>
        </row>
        <row r="106">
          <cell r="A106">
            <v>105</v>
          </cell>
          <cell r="B106" t="str">
            <v>5012335</v>
          </cell>
          <cell r="C106" t="str">
            <v>ต้นทุน Trunking - Corporate</v>
          </cell>
        </row>
        <row r="107">
          <cell r="A107">
            <v>106</v>
          </cell>
          <cell r="B107" t="str">
            <v>5012336</v>
          </cell>
          <cell r="C107" t="str">
            <v>ต้นทุน Trunking - Individual</v>
          </cell>
        </row>
        <row r="108">
          <cell r="A108">
            <v>107</v>
          </cell>
          <cell r="B108" t="str">
            <v>5012339</v>
          </cell>
          <cell r="C108" t="str">
            <v>ต้นทุน ADSL - TOT Corporate</v>
          </cell>
        </row>
        <row r="109">
          <cell r="A109">
            <v>108</v>
          </cell>
          <cell r="B109" t="str">
            <v>5012340</v>
          </cell>
          <cell r="C109" t="str">
            <v>ต้นทุน ATM</v>
          </cell>
        </row>
        <row r="110">
          <cell r="A110">
            <v>109</v>
          </cell>
          <cell r="B110" t="str">
            <v>5012341</v>
          </cell>
          <cell r="C110" t="str">
            <v>ต้นทุน ATM - Customer</v>
          </cell>
        </row>
        <row r="111">
          <cell r="A111">
            <v>110</v>
          </cell>
          <cell r="B111" t="str">
            <v>5012343</v>
          </cell>
          <cell r="C111" t="str">
            <v>ต้นทุน Circuit Branch</v>
          </cell>
        </row>
        <row r="112">
          <cell r="A112">
            <v>111</v>
          </cell>
          <cell r="B112" t="str">
            <v>5012344</v>
          </cell>
          <cell r="C112" t="str">
            <v>ต้นทุน - Circuit Backbone</v>
          </cell>
        </row>
        <row r="113">
          <cell r="A113">
            <v>112</v>
          </cell>
          <cell r="B113" t="str">
            <v>5012345</v>
          </cell>
          <cell r="C113" t="str">
            <v>ต้นทุน - Metronet</v>
          </cell>
        </row>
        <row r="114">
          <cell r="A114">
            <v>113</v>
          </cell>
          <cell r="B114" t="str">
            <v>5012346</v>
          </cell>
          <cell r="C114" t="str">
            <v>ต้นทุน - MPLS</v>
          </cell>
        </row>
        <row r="115">
          <cell r="A115">
            <v>114</v>
          </cell>
          <cell r="B115" t="str">
            <v>5012347</v>
          </cell>
          <cell r="C115" t="str">
            <v>ต้นทุน - Trunking SAP</v>
          </cell>
        </row>
        <row r="116">
          <cell r="A116">
            <v>115</v>
          </cell>
          <cell r="B116" t="str">
            <v>5012350</v>
          </cell>
          <cell r="C116" t="str">
            <v>ต้นทุนบริการ - บริการที่เกี่ยวข้อง</v>
          </cell>
        </row>
        <row r="117">
          <cell r="A117">
            <v>116</v>
          </cell>
          <cell r="B117" t="str">
            <v>5012360</v>
          </cell>
          <cell r="C117" t="str">
            <v>ต้นทุนเลขหมายโทรศัพท์</v>
          </cell>
        </row>
        <row r="118">
          <cell r="A118">
            <v>117</v>
          </cell>
          <cell r="B118" t="str">
            <v>5012400</v>
          </cell>
          <cell r="C118" t="str">
            <v>ต้นทุนค่าใช้จ่ายในการติดตั้ง</v>
          </cell>
        </row>
        <row r="119">
          <cell r="A119">
            <v>118</v>
          </cell>
          <cell r="B119" t="str">
            <v>5012410</v>
          </cell>
          <cell r="C119" t="str">
            <v>ต้นทุนบริการวัสดุสิ้นเปลืองสำหรับการติดตั้ง</v>
          </cell>
        </row>
        <row r="120">
          <cell r="A120">
            <v>119</v>
          </cell>
          <cell r="B120" t="str">
            <v>5012510</v>
          </cell>
          <cell r="C120" t="str">
            <v>ต้นทุนบริการ - ค่าเช่าอุปกรณ์</v>
          </cell>
        </row>
        <row r="121">
          <cell r="A121">
            <v>120</v>
          </cell>
          <cell r="B121" t="str">
            <v>5012602</v>
          </cell>
          <cell r="C121" t="str">
            <v>ค่าเสื่อมราคาเครื่องมือช่าง - อุปกรณ์</v>
          </cell>
        </row>
        <row r="122">
          <cell r="A122">
            <v>121</v>
          </cell>
          <cell r="B122" t="str">
            <v>5012603</v>
          </cell>
          <cell r="C122" t="str">
            <v>ค่าเสื่อมราคา-อุปกรณ์บริการ Retail Project</v>
          </cell>
        </row>
        <row r="123">
          <cell r="A123">
            <v>122</v>
          </cell>
          <cell r="B123" t="str">
            <v>5012604</v>
          </cell>
          <cell r="C123" t="str">
            <v>ค่าเสื่อมราคา- อุปกรณ์ E - Commerce</v>
          </cell>
        </row>
        <row r="124">
          <cell r="A124">
            <v>123</v>
          </cell>
          <cell r="B124" t="str">
            <v>5012605</v>
          </cell>
          <cell r="C124" t="str">
            <v>ค่าเสื่อมราคา-อุปกรณ์ Remote Access(RAS)</v>
          </cell>
        </row>
        <row r="125">
          <cell r="A125">
            <v>124</v>
          </cell>
          <cell r="B125" t="str">
            <v>5012606</v>
          </cell>
          <cell r="C125" t="str">
            <v>ค่าเสื่อมราคา-อุปกรณ์เช่า</v>
          </cell>
        </row>
        <row r="126">
          <cell r="A126">
            <v>125</v>
          </cell>
          <cell r="B126" t="str">
            <v>5012610</v>
          </cell>
          <cell r="C126" t="str">
            <v>ต้นทุนบริการ-ตัดจำหน่ายอุปกรณ์สัมปทาน</v>
          </cell>
        </row>
        <row r="127">
          <cell r="A127">
            <v>126</v>
          </cell>
          <cell r="B127" t="str">
            <v>5012700</v>
          </cell>
          <cell r="C127" t="str">
            <v>ต้นทุนค่าบริการ - ค่าซ่อมแซมอุปกรณ์</v>
          </cell>
        </row>
        <row r="128">
          <cell r="A128">
            <v>127</v>
          </cell>
          <cell r="B128" t="str">
            <v>5012720</v>
          </cell>
          <cell r="C128" t="str">
            <v>ต้นทุนบริการ - Maintenace อื่นๆ</v>
          </cell>
        </row>
        <row r="129">
          <cell r="A129">
            <v>128</v>
          </cell>
          <cell r="B129" t="str">
            <v>5012900</v>
          </cell>
          <cell r="C129" t="str">
            <v>ต้นทุนค่าบริการอื่น ๆ</v>
          </cell>
        </row>
        <row r="130">
          <cell r="A130">
            <v>129</v>
          </cell>
          <cell r="B130" t="str">
            <v>5013000</v>
          </cell>
          <cell r="C130" t="str">
            <v>ต้นทุนขายสินค้า</v>
          </cell>
        </row>
        <row r="131">
          <cell r="A131">
            <v>130</v>
          </cell>
          <cell r="B131" t="str">
            <v>5013100</v>
          </cell>
          <cell r="C131" t="str">
            <v>ต้นทุนค่าบริการสื่อสาร</v>
          </cell>
        </row>
        <row r="132">
          <cell r="A132">
            <v>131</v>
          </cell>
          <cell r="B132" t="str">
            <v>5013101</v>
          </cell>
          <cell r="C132" t="str">
            <v>ต้นทุนค่าบริการสื่อสาร - Corporate</v>
          </cell>
        </row>
        <row r="133">
          <cell r="A133">
            <v>132</v>
          </cell>
          <cell r="B133" t="str">
            <v>5013200</v>
          </cell>
          <cell r="C133" t="str">
            <v>ต้นทุนขาย - อุปกรณ์</v>
          </cell>
        </row>
        <row r="134">
          <cell r="A134">
            <v>133</v>
          </cell>
          <cell r="B134" t="str">
            <v>5013300</v>
          </cell>
          <cell r="C134" t="str">
            <v>ต้นทุนขาย - Software</v>
          </cell>
        </row>
        <row r="135">
          <cell r="A135">
            <v>134</v>
          </cell>
          <cell r="B135" t="str">
            <v>6010100</v>
          </cell>
          <cell r="C135" t="str">
            <v>ค่าใช้จ่ายในการขาย - ค่าใช้จ่ายส่งเสริมการขาย</v>
          </cell>
        </row>
        <row r="136">
          <cell r="A136">
            <v>135</v>
          </cell>
          <cell r="B136" t="str">
            <v>6010101</v>
          </cell>
          <cell r="C136" t="str">
            <v>ค่าใช้จ่ายในการขาย - ค่าโฆษณา</v>
          </cell>
        </row>
        <row r="137">
          <cell r="A137">
            <v>136</v>
          </cell>
          <cell r="B137" t="str">
            <v>6010102</v>
          </cell>
          <cell r="C137" t="str">
            <v>ค่าใช้จ่ายในการขาย - ค่าโฆษณา - Barter</v>
          </cell>
        </row>
        <row r="138">
          <cell r="A138">
            <v>137</v>
          </cell>
          <cell r="B138" t="str">
            <v>6010103</v>
          </cell>
          <cell r="C138" t="str">
            <v>ค่าใช้จ่ายในการขาย - ค่าวิจัยทางการตลาด</v>
          </cell>
        </row>
        <row r="139">
          <cell r="A139">
            <v>138</v>
          </cell>
          <cell r="B139" t="str">
            <v>6010104</v>
          </cell>
          <cell r="C139" t="str">
            <v>ค่าใช้จ่ายในการขาย - ค่าโฆษณา - Logo</v>
          </cell>
        </row>
        <row r="140">
          <cell r="A140">
            <v>139</v>
          </cell>
          <cell r="B140" t="str">
            <v>6010200</v>
          </cell>
          <cell r="C140" t="str">
            <v>ค่าใช้จ่ายในการขาย - คอมมิสชั่น พนักงานขาย</v>
          </cell>
        </row>
        <row r="141">
          <cell r="A141">
            <v>140</v>
          </cell>
          <cell r="B141" t="str">
            <v>6010201</v>
          </cell>
          <cell r="C141" t="str">
            <v>ค่าใช้จ่ายในการขาย - ค่าคอมมิชชั่น - ทั่วไป</v>
          </cell>
        </row>
        <row r="142">
          <cell r="A142">
            <v>141</v>
          </cell>
          <cell r="B142" t="str">
            <v>6020101</v>
          </cell>
          <cell r="C142" t="str">
            <v>ค่าใช้จ่ายในการขาย - เงินเดือนพนักงาน</v>
          </cell>
        </row>
        <row r="143">
          <cell r="A143">
            <v>142</v>
          </cell>
          <cell r="B143" t="str">
            <v>6020102</v>
          </cell>
          <cell r="C143" t="str">
            <v>ค่าใช้จ่ายในการขาย - โบนัส</v>
          </cell>
        </row>
        <row r="144">
          <cell r="A144">
            <v>143</v>
          </cell>
          <cell r="B144" t="str">
            <v>6020104</v>
          </cell>
          <cell r="C144" t="str">
            <v>ค่าใช้จ่ายในการขาย - ค่าประกันสังคม</v>
          </cell>
        </row>
        <row r="145">
          <cell r="A145">
            <v>144</v>
          </cell>
          <cell r="B145" t="str">
            <v>6020105</v>
          </cell>
          <cell r="C145" t="str">
            <v>ค่าใช้จ่ายในการขาย - ส่วนแบ่งรายได้</v>
          </cell>
        </row>
        <row r="146">
          <cell r="A146">
            <v>145</v>
          </cell>
          <cell r="B146" t="str">
            <v>6020106</v>
          </cell>
          <cell r="C146" t="str">
            <v>ค่าใช้จ่ายในการขาย - ค่าเบี้ยเลี้ยง</v>
          </cell>
        </row>
        <row r="147">
          <cell r="A147">
            <v>146</v>
          </cell>
          <cell r="B147" t="str">
            <v>6020107</v>
          </cell>
          <cell r="C147" t="str">
            <v>ค่าใช้จ่ายในการขาย - เงินรางวัล</v>
          </cell>
        </row>
        <row r="148">
          <cell r="A148">
            <v>147</v>
          </cell>
          <cell r="B148" t="str">
            <v>6020108</v>
          </cell>
          <cell r="C148" t="str">
            <v>ค่าใช้จ่ายในการขาย - เงินชดเชย</v>
          </cell>
        </row>
        <row r="149">
          <cell r="A149">
            <v>148</v>
          </cell>
          <cell r="B149" t="str">
            <v>6020199</v>
          </cell>
          <cell r="C149" t="str">
            <v>ค่าใช้จ่ายในการขาย - สวัสดิการอื่นๆ</v>
          </cell>
        </row>
        <row r="150">
          <cell r="A150">
            <v>149</v>
          </cell>
          <cell r="B150" t="str">
            <v>6020200</v>
          </cell>
          <cell r="C150" t="str">
            <v>ค่าใช้จ่ายในการขาย - ค่าเบี้ยประชุมกรรมการ</v>
          </cell>
        </row>
        <row r="151">
          <cell r="A151">
            <v>150</v>
          </cell>
          <cell r="B151" t="str">
            <v>6020201</v>
          </cell>
          <cell r="C151" t="str">
            <v>ค่าใช้จ่ายในการขาย - ลูกจ้างชั่วคราว</v>
          </cell>
        </row>
        <row r="152">
          <cell r="A152">
            <v>151</v>
          </cell>
          <cell r="B152" t="str">
            <v>6020302</v>
          </cell>
          <cell r="C152" t="str">
            <v>ค่าใช้จ่ายในการขาย - ค่าไปรษณีย์</v>
          </cell>
        </row>
        <row r="153">
          <cell r="A153">
            <v>152</v>
          </cell>
          <cell r="B153" t="str">
            <v>6020401</v>
          </cell>
          <cell r="C153" t="str">
            <v>คชจ.ในการขาย - ค่าน้ำมัน ทางด่วน ค่าแท็กซี่</v>
          </cell>
        </row>
        <row r="154">
          <cell r="A154">
            <v>153</v>
          </cell>
          <cell r="B154" t="str">
            <v>6020402</v>
          </cell>
          <cell r="C154" t="str">
            <v>ค่าใช้จ่ายในการขาย - ค่าซ่อมแซมบำรุงรักษา</v>
          </cell>
        </row>
        <row r="155">
          <cell r="A155">
            <v>154</v>
          </cell>
          <cell r="B155" t="str">
            <v>6020403</v>
          </cell>
          <cell r="C155" t="str">
            <v>ค่าใช้จ่ายในการขาย - ค่าเช่ารถ</v>
          </cell>
        </row>
        <row r="156">
          <cell r="A156">
            <v>155</v>
          </cell>
          <cell r="B156" t="str">
            <v>6020404</v>
          </cell>
          <cell r="C156" t="str">
            <v>ค่าใช้จ่ายในการขาย - ค่าเบี้ยประกันรถ</v>
          </cell>
        </row>
        <row r="157">
          <cell r="A157">
            <v>156</v>
          </cell>
          <cell r="B157" t="str">
            <v>6020405</v>
          </cell>
          <cell r="C157" t="str">
            <v>ค่าใช้จ่ายในการขาย - ค่าใช้จ่ายเดินทางในประเทศ</v>
          </cell>
        </row>
        <row r="158">
          <cell r="A158">
            <v>157</v>
          </cell>
          <cell r="B158" t="str">
            <v>6020406</v>
          </cell>
          <cell r="C158" t="str">
            <v>ค่าใช้จ่ายในการขาย - ค่าเบี้ยประกันวินาศภัย</v>
          </cell>
        </row>
        <row r="159">
          <cell r="A159">
            <v>158</v>
          </cell>
          <cell r="B159" t="str">
            <v>6020407</v>
          </cell>
          <cell r="C159" t="str">
            <v>ค่าใช้จ่ายในการขาย - ค่าเบี้ยประกันภัยกลุ่ม</v>
          </cell>
        </row>
        <row r="160">
          <cell r="A160">
            <v>159</v>
          </cell>
          <cell r="B160" t="str">
            <v>6020602</v>
          </cell>
          <cell r="C160" t="str">
            <v>ค่าใช้จ่ายในการขาย - ค่าบริหารสถานที่จอดรถ</v>
          </cell>
        </row>
        <row r="161">
          <cell r="A161">
            <v>160</v>
          </cell>
          <cell r="B161" t="str">
            <v>6020701</v>
          </cell>
          <cell r="C161" t="str">
            <v>ค่าใช้จ่ายในการขาย - ค่าโทรศัพท์</v>
          </cell>
        </row>
        <row r="162">
          <cell r="A162">
            <v>161</v>
          </cell>
          <cell r="B162" t="str">
            <v>6020705</v>
          </cell>
          <cell r="C162" t="str">
            <v>ค่าใช้จ่ายในการขาย - อุปกรณ์เครื่องเขียน</v>
          </cell>
        </row>
        <row r="163">
          <cell r="A163">
            <v>162</v>
          </cell>
          <cell r="B163" t="str">
            <v>6020709</v>
          </cell>
          <cell r="C163" t="str">
            <v>ค่าใช้จ่ายในการขาย - พนักงานส่งเอกสาร ขนส่ง</v>
          </cell>
        </row>
        <row r="164">
          <cell r="A164">
            <v>163</v>
          </cell>
          <cell r="B164" t="str">
            <v>6020710</v>
          </cell>
          <cell r="C164" t="str">
            <v>ค่าใช้จ่ายในการขาย - ค่าเช่าอื่นๆ</v>
          </cell>
        </row>
        <row r="165">
          <cell r="A165">
            <v>164</v>
          </cell>
          <cell r="B165" t="str">
            <v>6020711</v>
          </cell>
          <cell r="C165" t="str">
            <v>ค่าใช้จ่ายในการขาย - วัสดุสิ้นเปลือง</v>
          </cell>
        </row>
        <row r="166">
          <cell r="A166">
            <v>165</v>
          </cell>
          <cell r="B166" t="str">
            <v>6020712</v>
          </cell>
          <cell r="C166" t="str">
            <v>คชจ.ในการขาย-ค่าจัดพิมพ์/ทำโปสเตอร์/โฟลเดอร์/artwork</v>
          </cell>
        </row>
        <row r="167">
          <cell r="A167">
            <v>166</v>
          </cell>
          <cell r="B167" t="str">
            <v>6020800</v>
          </cell>
          <cell r="C167" t="str">
            <v>ค่าใช้จ่ายในการขาย - ค่าเลี้ยงรับรอง</v>
          </cell>
        </row>
        <row r="168">
          <cell r="A168">
            <v>167</v>
          </cell>
          <cell r="B168" t="str">
            <v>6020801</v>
          </cell>
          <cell r="C168" t="str">
            <v>ค่าใช้จ่ายในการขาย - เงินบริจาค</v>
          </cell>
        </row>
        <row r="169">
          <cell r="A169">
            <v>168</v>
          </cell>
          <cell r="B169" t="str">
            <v>6023100</v>
          </cell>
          <cell r="C169" t="str">
            <v>ค่าใช้จ่ายในการขาย - ค่าใช้จ่ายเบ็ดเตล็ด</v>
          </cell>
        </row>
        <row r="170">
          <cell r="A170">
            <v>169</v>
          </cell>
          <cell r="B170" t="str">
            <v>6023101</v>
          </cell>
          <cell r="C170" t="str">
            <v>ค่าใช้จ่ายในการขาย - ค่าธรรมเนียมอื่นๆ</v>
          </cell>
        </row>
        <row r="171">
          <cell r="A171">
            <v>170</v>
          </cell>
          <cell r="B171" t="str">
            <v>6023102</v>
          </cell>
          <cell r="C171" t="str">
            <v>ค่าใช้จ่ายในการขาย - ค่าธรรมเนียมธนาคาร บัตรเครดิต</v>
          </cell>
        </row>
        <row r="172">
          <cell r="A172">
            <v>171</v>
          </cell>
          <cell r="B172" t="str">
            <v>6023104</v>
          </cell>
          <cell r="C172" t="str">
            <v>ค่าใช้จ่ายในการขาย - ค่าธรรมเนียมธนาคาร</v>
          </cell>
        </row>
        <row r="173">
          <cell r="A173">
            <v>172</v>
          </cell>
          <cell r="B173" t="str">
            <v>6023105</v>
          </cell>
          <cell r="C173" t="str">
            <v>ค่าใช้จ่ายในการขาย - ค่าใช้จ่ายเกี่ยวกับภาษี</v>
          </cell>
        </row>
        <row r="174">
          <cell r="A174">
            <v>173</v>
          </cell>
          <cell r="B174" t="str">
            <v>6023197</v>
          </cell>
          <cell r="C174" t="str">
            <v>ค่าใช้จ่ายในการขาย - ค่าใช้จ่ายในการออกบูธ และอื่นๆ</v>
          </cell>
        </row>
        <row r="175">
          <cell r="A175">
            <v>174</v>
          </cell>
          <cell r="B175" t="str">
            <v>6023203</v>
          </cell>
          <cell r="C175" t="str">
            <v>ค่าใช้จ่ายในการขาย - ค่าใช้จ่ายในการออกบูธและอื่นๆ Barter</v>
          </cell>
        </row>
        <row r="176">
          <cell r="A176">
            <v>175</v>
          </cell>
          <cell r="B176" t="str">
            <v>6023500</v>
          </cell>
          <cell r="C176" t="str">
            <v>ค่าใช้จ่ายในการขาย - ค่าสัมมนาและฝึกอบรม</v>
          </cell>
        </row>
        <row r="177">
          <cell r="A177">
            <v>176</v>
          </cell>
          <cell r="B177" t="str">
            <v>6030101</v>
          </cell>
          <cell r="C177" t="str">
            <v>ค่าใช้จ่ายด้านบริหาร - เงินเดือนพนักงาน</v>
          </cell>
        </row>
        <row r="178">
          <cell r="A178">
            <v>177</v>
          </cell>
          <cell r="B178" t="str">
            <v>6030102</v>
          </cell>
          <cell r="C178" t="str">
            <v>ค่าใช้จ่ายด้านบริหาร - โบนัส</v>
          </cell>
        </row>
        <row r="179">
          <cell r="A179">
            <v>178</v>
          </cell>
          <cell r="B179" t="str">
            <v>6030104</v>
          </cell>
          <cell r="C179" t="str">
            <v>ค่าใช้จ่ายด้านบริหาร - ค่าประกันสังคม</v>
          </cell>
        </row>
        <row r="180">
          <cell r="A180">
            <v>179</v>
          </cell>
          <cell r="B180" t="str">
            <v>6030105</v>
          </cell>
          <cell r="C180" t="str">
            <v>ค่าใช้จ่ายด้านบริหาร - ค่าสัมมนาและฝึกอบรม</v>
          </cell>
        </row>
        <row r="181">
          <cell r="A181">
            <v>180</v>
          </cell>
          <cell r="B181" t="str">
            <v>6030106</v>
          </cell>
          <cell r="C181" t="str">
            <v>ค่าใช้จ่ายด้านบริหาร - กองทุนทดแทน</v>
          </cell>
        </row>
        <row r="182">
          <cell r="A182">
            <v>181</v>
          </cell>
          <cell r="B182" t="str">
            <v>6030199</v>
          </cell>
          <cell r="C182" t="str">
            <v>ค่าใช้จ่ายด้านบริหาร - สวัสดิการอื่น ๆ</v>
          </cell>
        </row>
        <row r="183">
          <cell r="A183">
            <v>182</v>
          </cell>
          <cell r="B183" t="str">
            <v>6030200</v>
          </cell>
          <cell r="C183" t="str">
            <v>ค่าใช้จ่ายด้านบริหาร - ค่าเบี้ยประชุมกรรมการ</v>
          </cell>
        </row>
        <row r="184">
          <cell r="A184">
            <v>183</v>
          </cell>
          <cell r="B184" t="str">
            <v>6030201</v>
          </cell>
          <cell r="C184" t="str">
            <v>ค่าใช้จ่ายด้านบริหาร - ลูกจ้างชั่วคราว</v>
          </cell>
        </row>
        <row r="185">
          <cell r="A185">
            <v>184</v>
          </cell>
          <cell r="B185" t="str">
            <v>6030301</v>
          </cell>
          <cell r="C185" t="str">
            <v>ค่าใช้จ่ายด้านบริหาร - ค่าโทรศัพท์</v>
          </cell>
        </row>
        <row r="186">
          <cell r="A186">
            <v>185</v>
          </cell>
          <cell r="B186" t="str">
            <v>6030302</v>
          </cell>
          <cell r="C186" t="str">
            <v>ค่าใช้จ่ายด้านบริหาร - ค่าไปรษณีย์</v>
          </cell>
        </row>
        <row r="187">
          <cell r="A187">
            <v>186</v>
          </cell>
          <cell r="B187" t="str">
            <v>6030401</v>
          </cell>
          <cell r="C187" t="str">
            <v>คชจ.ด้านบริหาร - ค่าน้ำมัน ทางด่วน ค่าแท็กซี่</v>
          </cell>
        </row>
        <row r="188">
          <cell r="A188">
            <v>187</v>
          </cell>
          <cell r="B188" t="str">
            <v>6030402</v>
          </cell>
          <cell r="C188" t="str">
            <v>ค่าใช้จ่ายด้านบริหาร - ค่าซ่อมแซม บำรุงรักษารถ</v>
          </cell>
        </row>
        <row r="189">
          <cell r="A189">
            <v>188</v>
          </cell>
          <cell r="B189" t="str">
            <v>6030403</v>
          </cell>
          <cell r="C189" t="str">
            <v>ค่าใช้จ่ายด้านบริหาร - ค่าเช่ารถ</v>
          </cell>
        </row>
        <row r="190">
          <cell r="A190">
            <v>189</v>
          </cell>
          <cell r="B190" t="str">
            <v>6030404</v>
          </cell>
          <cell r="C190" t="str">
            <v>ค่าใช้จ่ายด้านบริหาร - ค่าเบี้ยประกันรถ</v>
          </cell>
        </row>
        <row r="191">
          <cell r="A191">
            <v>190</v>
          </cell>
          <cell r="B191" t="str">
            <v>6030405</v>
          </cell>
          <cell r="C191" t="str">
            <v>ค่าใช้จ่ายด้านบริหาร -  ค่าเบี้ยประกันภัยกลุ่ม</v>
          </cell>
        </row>
        <row r="192">
          <cell r="A192">
            <v>191</v>
          </cell>
          <cell r="B192" t="str">
            <v>6030406</v>
          </cell>
          <cell r="C192" t="str">
            <v>ค่าใช้จ่ายด้านบริหาร - ค่าใช้จ่ายเดินทางในประเทศ</v>
          </cell>
        </row>
        <row r="193">
          <cell r="A193">
            <v>192</v>
          </cell>
          <cell r="B193" t="str">
            <v>6030407</v>
          </cell>
          <cell r="C193" t="str">
            <v>ค่าใช้จ่ายด้านบริหาร - ค่าเบี้ยประกันวินาศภัย</v>
          </cell>
        </row>
        <row r="194">
          <cell r="A194">
            <v>193</v>
          </cell>
          <cell r="B194" t="str">
            <v>6030600</v>
          </cell>
          <cell r="C194" t="str">
            <v>ค่าใช้จ่ายด้านบริหาร - ค่าเช่าสำนักงาน</v>
          </cell>
        </row>
        <row r="195">
          <cell r="A195">
            <v>194</v>
          </cell>
          <cell r="B195" t="str">
            <v>6030601</v>
          </cell>
          <cell r="C195" t="str">
            <v>ค่าใช้จ่ายด้านบริหาร - ค่าตกแต่งสำนักงาน</v>
          </cell>
        </row>
        <row r="196">
          <cell r="A196">
            <v>195</v>
          </cell>
          <cell r="B196" t="str">
            <v>6030602</v>
          </cell>
          <cell r="C196" t="str">
            <v>ค่าใช้จ่ายด้านบริหาร - ค่าบริการสถานที่จอดรถ</v>
          </cell>
        </row>
        <row r="197">
          <cell r="A197">
            <v>196</v>
          </cell>
          <cell r="B197" t="str">
            <v>6030701</v>
          </cell>
          <cell r="C197" t="str">
            <v>ค่าใช้จ่ายด้านบริหาร - ค่าบริการ</v>
          </cell>
        </row>
        <row r="198">
          <cell r="A198">
            <v>197</v>
          </cell>
          <cell r="B198" t="str">
            <v>6030702</v>
          </cell>
          <cell r="C198" t="str">
            <v>ค่าใช้จ่ายด้านบริหาร - คชจ.สาธารณูปโภค</v>
          </cell>
        </row>
        <row r="199">
          <cell r="A199">
            <v>198</v>
          </cell>
          <cell r="B199" t="str">
            <v>6030703</v>
          </cell>
          <cell r="C199" t="str">
            <v>ค่าใช้จ่ายด้านบริหาร - ค่าแม่บ้านทำความสะอาด</v>
          </cell>
        </row>
        <row r="200">
          <cell r="A200">
            <v>199</v>
          </cell>
          <cell r="B200" t="str">
            <v>6030704</v>
          </cell>
          <cell r="C200" t="str">
            <v>ค่าใช้จ่ายด้านบริหาร - เครื่องดื่มสำนักงาน</v>
          </cell>
        </row>
        <row r="201">
          <cell r="A201">
            <v>200</v>
          </cell>
          <cell r="B201" t="str">
            <v>6030705</v>
          </cell>
          <cell r="C201" t="str">
            <v>ค่าใช้จ่ายด้านบริหาร - อุปกรณ์เครื่องเขียน</v>
          </cell>
        </row>
        <row r="202">
          <cell r="A202">
            <v>201</v>
          </cell>
          <cell r="B202" t="str">
            <v>6030706</v>
          </cell>
          <cell r="C202" t="str">
            <v>ค่าใช้จ่ายด้านบริหาร - ค่าสมาชิกหนังสือและอื่น ๆ</v>
          </cell>
        </row>
        <row r="203">
          <cell r="A203">
            <v>202</v>
          </cell>
          <cell r="B203" t="str">
            <v>6030707</v>
          </cell>
          <cell r="C203" t="str">
            <v>ค่าใช้จ่ายด้านบริหาร - ค่ายาม</v>
          </cell>
        </row>
        <row r="204">
          <cell r="A204">
            <v>203</v>
          </cell>
          <cell r="B204" t="str">
            <v>6030708</v>
          </cell>
          <cell r="C204" t="str">
            <v>ค่าใช้จ่ายด้านบริหาร - ค่าซ่อมแซม บำรุงรักษา</v>
          </cell>
        </row>
        <row r="205">
          <cell r="A205">
            <v>204</v>
          </cell>
          <cell r="B205" t="str">
            <v>6030709</v>
          </cell>
          <cell r="C205" t="str">
            <v>ค่าใช้จ่ายด้านบริหาร - พนักงานส่งเอกสาร</v>
          </cell>
        </row>
        <row r="206">
          <cell r="A206">
            <v>205</v>
          </cell>
          <cell r="B206" t="str">
            <v>6030710</v>
          </cell>
          <cell r="C206" t="str">
            <v>ค่าใช้จ่ายด้านบริหาร - ค่าเช่าอื่นๆ</v>
          </cell>
        </row>
        <row r="207">
          <cell r="A207">
            <v>206</v>
          </cell>
          <cell r="B207" t="str">
            <v>6030711</v>
          </cell>
          <cell r="C207" t="str">
            <v>ค่าใช้จ่ายด้านบริหาร - วัสดุสิ้นเปลือง</v>
          </cell>
        </row>
        <row r="208">
          <cell r="A208">
            <v>207</v>
          </cell>
          <cell r="B208" t="str">
            <v>6030712</v>
          </cell>
          <cell r="C208" t="str">
            <v>คชจ.ด้านบริหาร-ค่าจัดพิมพ์/ทำโปสเตอร์/โฟลเดอร์/artwork</v>
          </cell>
        </row>
        <row r="209">
          <cell r="A209">
            <v>208</v>
          </cell>
          <cell r="B209" t="str">
            <v>6030713</v>
          </cell>
          <cell r="C209" t="str">
            <v>ค่าใช้จ่ายด้านบริหาร - ค่าเช่าเครื่องใช้สำนักงาน</v>
          </cell>
        </row>
        <row r="210">
          <cell r="A210">
            <v>209</v>
          </cell>
          <cell r="B210" t="str">
            <v>6030800</v>
          </cell>
          <cell r="C210" t="str">
            <v>ค่าใช้จ่ายด้านบริหาร - ค่าเลี้ยงรับรอง</v>
          </cell>
        </row>
        <row r="211">
          <cell r="A211">
            <v>210</v>
          </cell>
          <cell r="B211" t="str">
            <v>6030801</v>
          </cell>
          <cell r="C211" t="str">
            <v>ค่าใช้จ่ายด้านบริหาร - เงินบริจาค</v>
          </cell>
        </row>
        <row r="212">
          <cell r="A212">
            <v>211</v>
          </cell>
          <cell r="B212" t="str">
            <v>6032103</v>
          </cell>
          <cell r="C212" t="str">
            <v>ค่าเสื่อมราคา-รถยนต์</v>
          </cell>
        </row>
        <row r="213">
          <cell r="A213">
            <v>212</v>
          </cell>
          <cell r="B213" t="str">
            <v>6032104</v>
          </cell>
          <cell r="C213" t="str">
            <v>ค่าเสื่อมราคา - อุปกรณ์สำนักงาน</v>
          </cell>
        </row>
        <row r="214">
          <cell r="A214">
            <v>213</v>
          </cell>
          <cell r="B214" t="str">
            <v>6032105</v>
          </cell>
          <cell r="C214" t="str">
            <v>ค่าเสื่อมราคา-อุปกรณ์สำนักงาน IT</v>
          </cell>
        </row>
        <row r="215">
          <cell r="A215">
            <v>214</v>
          </cell>
          <cell r="B215" t="str">
            <v>6032106</v>
          </cell>
          <cell r="C215" t="str">
            <v>ค่าเสื่อมราคา - เฟอร์นิเจอร์</v>
          </cell>
        </row>
        <row r="216">
          <cell r="A216">
            <v>215</v>
          </cell>
          <cell r="B216" t="str">
            <v>6032107</v>
          </cell>
          <cell r="C216" t="str">
            <v>ค่าเสื่อมราคา - ซอร์ฟแวร์</v>
          </cell>
        </row>
        <row r="217">
          <cell r="A217">
            <v>216</v>
          </cell>
          <cell r="B217" t="str">
            <v>6032108</v>
          </cell>
          <cell r="C217" t="str">
            <v>ค่าเสื่อมราคา-คอมพิวเตอร์ Retail Project</v>
          </cell>
        </row>
        <row r="218">
          <cell r="A218">
            <v>217</v>
          </cell>
          <cell r="B218" t="str">
            <v>6032116</v>
          </cell>
          <cell r="C218" t="str">
            <v>สิทธิการเช่าตัดจ่าย</v>
          </cell>
        </row>
        <row r="219">
          <cell r="A219">
            <v>218</v>
          </cell>
          <cell r="B219" t="str">
            <v>6032210</v>
          </cell>
          <cell r="C219" t="str">
            <v>ค่าเสื่อมราคา-คอมพิวเตอร์ในสำนักงาน</v>
          </cell>
        </row>
        <row r="220">
          <cell r="A220">
            <v>219</v>
          </cell>
          <cell r="B220" t="str">
            <v>6032215</v>
          </cell>
          <cell r="C220" t="str">
            <v>ค่าเสื่อมราคา-ปริ้นเตอร์</v>
          </cell>
        </row>
        <row r="221">
          <cell r="A221">
            <v>220</v>
          </cell>
          <cell r="B221" t="str">
            <v>6032219</v>
          </cell>
          <cell r="C221" t="str">
            <v>ค่าเสื่อมราคา-อุปกรณ์เพิ่มเติมคอมพิวเตอร์</v>
          </cell>
        </row>
        <row r="222">
          <cell r="A222">
            <v>221</v>
          </cell>
          <cell r="B222" t="str">
            <v>6032220</v>
          </cell>
          <cell r="C222" t="str">
            <v>ค่าเสื่อมราคา - ตู้โทรศัพท์  PABX</v>
          </cell>
        </row>
        <row r="223">
          <cell r="A223">
            <v>222</v>
          </cell>
          <cell r="B223" t="str">
            <v>6032230</v>
          </cell>
          <cell r="C223" t="str">
            <v>ค่าเสื่อมราคา-สินทรัพย์ถาวรอื่น ๆ</v>
          </cell>
        </row>
        <row r="224">
          <cell r="A224">
            <v>223</v>
          </cell>
          <cell r="B224" t="str">
            <v>6033101</v>
          </cell>
          <cell r="C224" t="str">
            <v>ค่าใช้จ่ายด้านบริหาร - ค่าธรรมเนียมอื่นๆ</v>
          </cell>
        </row>
        <row r="225">
          <cell r="A225">
            <v>224</v>
          </cell>
          <cell r="B225" t="str">
            <v>6033102</v>
          </cell>
          <cell r="C225" t="str">
            <v>ค่าใช้จ่ายด้านบริหาร - ค่าธรรมเนียมธนาคาร - บัตรเครดิต</v>
          </cell>
        </row>
        <row r="226">
          <cell r="A226">
            <v>225</v>
          </cell>
          <cell r="B226" t="str">
            <v>6033104</v>
          </cell>
          <cell r="C226" t="str">
            <v>ค่าใช้จ่ายด้านบริหาร - ค่าธรรมเนียมธนาคาร</v>
          </cell>
        </row>
        <row r="227">
          <cell r="A227">
            <v>226</v>
          </cell>
          <cell r="B227" t="str">
            <v>6033105</v>
          </cell>
          <cell r="C227" t="str">
            <v>ค่าใช้จ่ายด้านบริหาร - ค่าใช้จ่ายเกี่ยวกับภาษี</v>
          </cell>
        </row>
        <row r="228">
          <cell r="A228">
            <v>227</v>
          </cell>
          <cell r="B228" t="str">
            <v>6033106</v>
          </cell>
          <cell r="C228" t="str">
            <v>ค่าใช้จ่ายด้านบริหาร - ค่าภาษีอื่น ๆ</v>
          </cell>
        </row>
        <row r="229">
          <cell r="A229">
            <v>228</v>
          </cell>
          <cell r="B229" t="str">
            <v>6033197</v>
          </cell>
          <cell r="C229" t="str">
            <v>ค่าใช้จ่ายด้านบริหาร - ค่าใช้จ่ายในการออกบูธ และอื่นๆ</v>
          </cell>
        </row>
        <row r="230">
          <cell r="A230">
            <v>229</v>
          </cell>
          <cell r="B230" t="str">
            <v>6033198</v>
          </cell>
          <cell r="C230" t="str">
            <v>ค่าใช้จ่ายด้านบริหาร - ค่าใช้จ่ายต้องห้าม</v>
          </cell>
        </row>
        <row r="231">
          <cell r="A231">
            <v>230</v>
          </cell>
          <cell r="B231" t="str">
            <v>6033199</v>
          </cell>
          <cell r="C231" t="str">
            <v>ค่าใช้จ่ายด้านบริหาร - ค่าใช้จ่ายเบ็ดเตล็ด</v>
          </cell>
        </row>
        <row r="232">
          <cell r="A232">
            <v>231</v>
          </cell>
          <cell r="B232" t="str">
            <v>6033200</v>
          </cell>
          <cell r="C232" t="str">
            <v>ค่าใช้จ่ายด้านบริหาร - ค่าวิชาชีพอิสระ</v>
          </cell>
        </row>
        <row r="233">
          <cell r="A233">
            <v>232</v>
          </cell>
          <cell r="B233" t="str">
            <v>6033201</v>
          </cell>
          <cell r="C233" t="str">
            <v>ค่าใช้จ่ายด้านบริหาร - ค่าบริการวิชาชีพ - ค่าสอบบัญชี</v>
          </cell>
        </row>
        <row r="234">
          <cell r="A234">
            <v>233</v>
          </cell>
          <cell r="B234" t="str">
            <v>6033202</v>
          </cell>
          <cell r="C234" t="str">
            <v>ค่าใช้จ่ายด้านบริหาร - ค่า Maintenance อื่นๆ</v>
          </cell>
        </row>
        <row r="235">
          <cell r="A235">
            <v>234</v>
          </cell>
          <cell r="B235" t="str">
            <v>6033203</v>
          </cell>
          <cell r="C235" t="str">
            <v>ค่าใช้จ่ายด้านบริหาร-ค่าใช้จ่ายในการออกบูธ และอื่นๆ - Barter</v>
          </cell>
        </row>
        <row r="236">
          <cell r="A236">
            <v>235</v>
          </cell>
          <cell r="B236" t="str">
            <v>6033209</v>
          </cell>
          <cell r="C236" t="str">
            <v>ค่าใช้จ่ายด้านบริหาร - เงินเพิ่ม/เบี้ยปรับ</v>
          </cell>
        </row>
        <row r="237">
          <cell r="A237">
            <v>236</v>
          </cell>
          <cell r="B237" t="str">
            <v>6033300</v>
          </cell>
          <cell r="C237" t="str">
            <v>ค่าใช้จ่ายด้านบริหาร - ค่าบริหาร</v>
          </cell>
        </row>
        <row r="238">
          <cell r="A238">
            <v>237</v>
          </cell>
          <cell r="B238" t="str">
            <v>6033600</v>
          </cell>
          <cell r="C238" t="str">
            <v>ค่าใช้จ่ายด้านบริหาร - ค่าโฆษณา</v>
          </cell>
        </row>
        <row r="239">
          <cell r="A239">
            <v>238</v>
          </cell>
          <cell r="B239" t="str">
            <v>6040101</v>
          </cell>
          <cell r="C239" t="str">
            <v>หนี้สงสัยจะสูญ</v>
          </cell>
        </row>
        <row r="240">
          <cell r="A240">
            <v>239</v>
          </cell>
          <cell r="B240" t="str">
            <v>6040102</v>
          </cell>
          <cell r="C240" t="str">
            <v>ด้อยค่าเงินลงทุน</v>
          </cell>
        </row>
        <row r="241">
          <cell r="A241">
            <v>240</v>
          </cell>
          <cell r="B241" t="str">
            <v>6040103</v>
          </cell>
          <cell r="C241" t="str">
            <v>ขาดทุนจากการด้อยค่า - สินค้า</v>
          </cell>
        </row>
        <row r="242">
          <cell r="A242">
            <v>241</v>
          </cell>
          <cell r="B242" t="str">
            <v>6040104</v>
          </cell>
          <cell r="C242" t="str">
            <v>ค่าใช้จ่ายด้านบริหาร - ค่าใช้จ่ายจัดตั้งบริษัท</v>
          </cell>
        </row>
        <row r="243">
          <cell r="A243">
            <v>242</v>
          </cell>
          <cell r="B243" t="str">
            <v>6050501</v>
          </cell>
          <cell r="C243" t="str">
            <v>ดอกเบี้ยจ่าย - อื่นๆ</v>
          </cell>
        </row>
        <row r="244">
          <cell r="A244">
            <v>243</v>
          </cell>
          <cell r="B244" t="str">
            <v>6050518</v>
          </cell>
          <cell r="C244" t="str">
            <v>ดอกเบี้ยจ่าย - เงินยืมกรรมการ</v>
          </cell>
        </row>
        <row r="245">
          <cell r="A245">
            <v>244</v>
          </cell>
          <cell r="B245" t="str">
            <v>6050519</v>
          </cell>
          <cell r="C245" t="str">
            <v>ดอกเบี้ยจ่าย - เงินกู้ยืมระยะยาว</v>
          </cell>
        </row>
        <row r="246">
          <cell r="A246">
            <v>245</v>
          </cell>
          <cell r="B246" t="str">
            <v>6050700</v>
          </cell>
          <cell r="C246" t="str">
            <v>ค่าใช้จ่ายในการขาย - ส่วนลดทางการค้า</v>
          </cell>
        </row>
        <row r="247">
          <cell r="A247">
            <v>246</v>
          </cell>
          <cell r="B247" t="str">
            <v>6050701</v>
          </cell>
          <cell r="C247" t="str">
            <v>ค่าใช้จ่ายในการขาย - ส่วนลดค่า Rebate</v>
          </cell>
        </row>
        <row r="248">
          <cell r="A248">
            <v>247</v>
          </cell>
          <cell r="B248" t="str">
            <v>6060001</v>
          </cell>
          <cell r="C248" t="str">
            <v>ภาษีเงินได้นิติบุคคล</v>
          </cell>
        </row>
        <row r="249">
          <cell r="A249">
            <v>0</v>
          </cell>
          <cell r="B249">
            <v>0</v>
          </cell>
          <cell r="C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5xxxxx"/>
      <sheetName val="64xxxx"/>
      <sheetName val="total"/>
      <sheetName val="12.31.01"/>
      <sheetName val="#REF"/>
      <sheetName val="REPORT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5xxxxx"/>
      <sheetName val="64xxxx"/>
      <sheetName val="total"/>
      <sheetName val="12.31.01"/>
      <sheetName val="#REF"/>
      <sheetName val="REPORT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cash flow 1"/>
      <sheetName val="งบการเงิน"/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DW4" t="str">
            <v>s13.xls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A1:O113"/>
  <sheetViews>
    <sheetView view="pageBreakPreview" topLeftCell="C38" zoomScaleNormal="100" zoomScaleSheetLayoutView="100" workbookViewId="0">
      <selection activeCell="G63" sqref="G63"/>
    </sheetView>
  </sheetViews>
  <sheetFormatPr defaultRowHeight="23.1" customHeight="1"/>
  <cols>
    <col min="1" max="5" width="0.7109375" style="139" customWidth="1"/>
    <col min="6" max="6" width="33.28515625" style="139" customWidth="1"/>
    <col min="7" max="7" width="5.140625" style="159" customWidth="1"/>
    <col min="8" max="8" width="0.5703125" style="161" customWidth="1"/>
    <col min="9" max="9" width="12.7109375" style="161" customWidth="1"/>
    <col min="10" max="10" width="0.5703125" style="161" customWidth="1"/>
    <col min="11" max="11" width="12.7109375" style="161" customWidth="1"/>
    <col min="12" max="12" width="0.5703125" style="161" customWidth="1"/>
    <col min="13" max="13" width="12.7109375" style="161" customWidth="1"/>
    <col min="14" max="14" width="0.42578125" style="161" customWidth="1"/>
    <col min="15" max="15" width="12.7109375" style="139" customWidth="1"/>
    <col min="16" max="257" width="9.140625" style="139"/>
    <col min="258" max="261" width="1.7109375" style="139" customWidth="1"/>
    <col min="262" max="262" width="26.42578125" style="139" customWidth="1"/>
    <col min="263" max="263" width="7" style="139" customWidth="1"/>
    <col min="264" max="264" width="0.7109375" style="139" customWidth="1"/>
    <col min="265" max="265" width="11.5703125" style="139" customWidth="1"/>
    <col min="266" max="266" width="0.7109375" style="139" customWidth="1"/>
    <col min="267" max="267" width="11.5703125" style="139" customWidth="1"/>
    <col min="268" max="268" width="0.7109375" style="139" customWidth="1"/>
    <col min="269" max="269" width="11.5703125" style="139" customWidth="1"/>
    <col min="270" max="270" width="0.7109375" style="139" customWidth="1"/>
    <col min="271" max="271" width="11.5703125" style="139" customWidth="1"/>
    <col min="272" max="513" width="9.140625" style="139"/>
    <col min="514" max="517" width="1.7109375" style="139" customWidth="1"/>
    <col min="518" max="518" width="26.42578125" style="139" customWidth="1"/>
    <col min="519" max="519" width="7" style="139" customWidth="1"/>
    <col min="520" max="520" width="0.7109375" style="139" customWidth="1"/>
    <col min="521" max="521" width="11.5703125" style="139" customWidth="1"/>
    <col min="522" max="522" width="0.7109375" style="139" customWidth="1"/>
    <col min="523" max="523" width="11.5703125" style="139" customWidth="1"/>
    <col min="524" max="524" width="0.7109375" style="139" customWidth="1"/>
    <col min="525" max="525" width="11.5703125" style="139" customWidth="1"/>
    <col min="526" max="526" width="0.7109375" style="139" customWidth="1"/>
    <col min="527" max="527" width="11.5703125" style="139" customWidth="1"/>
    <col min="528" max="769" width="9.140625" style="139"/>
    <col min="770" max="773" width="1.7109375" style="139" customWidth="1"/>
    <col min="774" max="774" width="26.42578125" style="139" customWidth="1"/>
    <col min="775" max="775" width="7" style="139" customWidth="1"/>
    <col min="776" max="776" width="0.7109375" style="139" customWidth="1"/>
    <col min="777" max="777" width="11.5703125" style="139" customWidth="1"/>
    <col min="778" max="778" width="0.7109375" style="139" customWidth="1"/>
    <col min="779" max="779" width="11.5703125" style="139" customWidth="1"/>
    <col min="780" max="780" width="0.7109375" style="139" customWidth="1"/>
    <col min="781" max="781" width="11.5703125" style="139" customWidth="1"/>
    <col min="782" max="782" width="0.7109375" style="139" customWidth="1"/>
    <col min="783" max="783" width="11.5703125" style="139" customWidth="1"/>
    <col min="784" max="1025" width="9.140625" style="139"/>
    <col min="1026" max="1029" width="1.7109375" style="139" customWidth="1"/>
    <col min="1030" max="1030" width="26.42578125" style="139" customWidth="1"/>
    <col min="1031" max="1031" width="7" style="139" customWidth="1"/>
    <col min="1032" max="1032" width="0.7109375" style="139" customWidth="1"/>
    <col min="1033" max="1033" width="11.5703125" style="139" customWidth="1"/>
    <col min="1034" max="1034" width="0.7109375" style="139" customWidth="1"/>
    <col min="1035" max="1035" width="11.5703125" style="139" customWidth="1"/>
    <col min="1036" max="1036" width="0.7109375" style="139" customWidth="1"/>
    <col min="1037" max="1037" width="11.5703125" style="139" customWidth="1"/>
    <col min="1038" max="1038" width="0.7109375" style="139" customWidth="1"/>
    <col min="1039" max="1039" width="11.5703125" style="139" customWidth="1"/>
    <col min="1040" max="1281" width="9.140625" style="139"/>
    <col min="1282" max="1285" width="1.7109375" style="139" customWidth="1"/>
    <col min="1286" max="1286" width="26.42578125" style="139" customWidth="1"/>
    <col min="1287" max="1287" width="7" style="139" customWidth="1"/>
    <col min="1288" max="1288" width="0.7109375" style="139" customWidth="1"/>
    <col min="1289" max="1289" width="11.5703125" style="139" customWidth="1"/>
    <col min="1290" max="1290" width="0.7109375" style="139" customWidth="1"/>
    <col min="1291" max="1291" width="11.5703125" style="139" customWidth="1"/>
    <col min="1292" max="1292" width="0.7109375" style="139" customWidth="1"/>
    <col min="1293" max="1293" width="11.5703125" style="139" customWidth="1"/>
    <col min="1294" max="1294" width="0.7109375" style="139" customWidth="1"/>
    <col min="1295" max="1295" width="11.5703125" style="139" customWidth="1"/>
    <col min="1296" max="1537" width="9.140625" style="139"/>
    <col min="1538" max="1541" width="1.7109375" style="139" customWidth="1"/>
    <col min="1542" max="1542" width="26.42578125" style="139" customWidth="1"/>
    <col min="1543" max="1543" width="7" style="139" customWidth="1"/>
    <col min="1544" max="1544" width="0.7109375" style="139" customWidth="1"/>
    <col min="1545" max="1545" width="11.5703125" style="139" customWidth="1"/>
    <col min="1546" max="1546" width="0.7109375" style="139" customWidth="1"/>
    <col min="1547" max="1547" width="11.5703125" style="139" customWidth="1"/>
    <col min="1548" max="1548" width="0.7109375" style="139" customWidth="1"/>
    <col min="1549" max="1549" width="11.5703125" style="139" customWidth="1"/>
    <col min="1550" max="1550" width="0.7109375" style="139" customWidth="1"/>
    <col min="1551" max="1551" width="11.5703125" style="139" customWidth="1"/>
    <col min="1552" max="1793" width="9.140625" style="139"/>
    <col min="1794" max="1797" width="1.7109375" style="139" customWidth="1"/>
    <col min="1798" max="1798" width="26.42578125" style="139" customWidth="1"/>
    <col min="1799" max="1799" width="7" style="139" customWidth="1"/>
    <col min="1800" max="1800" width="0.7109375" style="139" customWidth="1"/>
    <col min="1801" max="1801" width="11.5703125" style="139" customWidth="1"/>
    <col min="1802" max="1802" width="0.7109375" style="139" customWidth="1"/>
    <col min="1803" max="1803" width="11.5703125" style="139" customWidth="1"/>
    <col min="1804" max="1804" width="0.7109375" style="139" customWidth="1"/>
    <col min="1805" max="1805" width="11.5703125" style="139" customWidth="1"/>
    <col min="1806" max="1806" width="0.7109375" style="139" customWidth="1"/>
    <col min="1807" max="1807" width="11.5703125" style="139" customWidth="1"/>
    <col min="1808" max="2049" width="9.140625" style="139"/>
    <col min="2050" max="2053" width="1.7109375" style="139" customWidth="1"/>
    <col min="2054" max="2054" width="26.42578125" style="139" customWidth="1"/>
    <col min="2055" max="2055" width="7" style="139" customWidth="1"/>
    <col min="2056" max="2056" width="0.7109375" style="139" customWidth="1"/>
    <col min="2057" max="2057" width="11.5703125" style="139" customWidth="1"/>
    <col min="2058" max="2058" width="0.7109375" style="139" customWidth="1"/>
    <col min="2059" max="2059" width="11.5703125" style="139" customWidth="1"/>
    <col min="2060" max="2060" width="0.7109375" style="139" customWidth="1"/>
    <col min="2061" max="2061" width="11.5703125" style="139" customWidth="1"/>
    <col min="2062" max="2062" width="0.7109375" style="139" customWidth="1"/>
    <col min="2063" max="2063" width="11.5703125" style="139" customWidth="1"/>
    <col min="2064" max="2305" width="9.140625" style="139"/>
    <col min="2306" max="2309" width="1.7109375" style="139" customWidth="1"/>
    <col min="2310" max="2310" width="26.42578125" style="139" customWidth="1"/>
    <col min="2311" max="2311" width="7" style="139" customWidth="1"/>
    <col min="2312" max="2312" width="0.7109375" style="139" customWidth="1"/>
    <col min="2313" max="2313" width="11.5703125" style="139" customWidth="1"/>
    <col min="2314" max="2314" width="0.7109375" style="139" customWidth="1"/>
    <col min="2315" max="2315" width="11.5703125" style="139" customWidth="1"/>
    <col min="2316" max="2316" width="0.7109375" style="139" customWidth="1"/>
    <col min="2317" max="2317" width="11.5703125" style="139" customWidth="1"/>
    <col min="2318" max="2318" width="0.7109375" style="139" customWidth="1"/>
    <col min="2319" max="2319" width="11.5703125" style="139" customWidth="1"/>
    <col min="2320" max="2561" width="9.140625" style="139"/>
    <col min="2562" max="2565" width="1.7109375" style="139" customWidth="1"/>
    <col min="2566" max="2566" width="26.42578125" style="139" customWidth="1"/>
    <col min="2567" max="2567" width="7" style="139" customWidth="1"/>
    <col min="2568" max="2568" width="0.7109375" style="139" customWidth="1"/>
    <col min="2569" max="2569" width="11.5703125" style="139" customWidth="1"/>
    <col min="2570" max="2570" width="0.7109375" style="139" customWidth="1"/>
    <col min="2571" max="2571" width="11.5703125" style="139" customWidth="1"/>
    <col min="2572" max="2572" width="0.7109375" style="139" customWidth="1"/>
    <col min="2573" max="2573" width="11.5703125" style="139" customWidth="1"/>
    <col min="2574" max="2574" width="0.7109375" style="139" customWidth="1"/>
    <col min="2575" max="2575" width="11.5703125" style="139" customWidth="1"/>
    <col min="2576" max="2817" width="9.140625" style="139"/>
    <col min="2818" max="2821" width="1.7109375" style="139" customWidth="1"/>
    <col min="2822" max="2822" width="26.42578125" style="139" customWidth="1"/>
    <col min="2823" max="2823" width="7" style="139" customWidth="1"/>
    <col min="2824" max="2824" width="0.7109375" style="139" customWidth="1"/>
    <col min="2825" max="2825" width="11.5703125" style="139" customWidth="1"/>
    <col min="2826" max="2826" width="0.7109375" style="139" customWidth="1"/>
    <col min="2827" max="2827" width="11.5703125" style="139" customWidth="1"/>
    <col min="2828" max="2828" width="0.7109375" style="139" customWidth="1"/>
    <col min="2829" max="2829" width="11.5703125" style="139" customWidth="1"/>
    <col min="2830" max="2830" width="0.7109375" style="139" customWidth="1"/>
    <col min="2831" max="2831" width="11.5703125" style="139" customWidth="1"/>
    <col min="2832" max="3073" width="9.140625" style="139"/>
    <col min="3074" max="3077" width="1.7109375" style="139" customWidth="1"/>
    <col min="3078" max="3078" width="26.42578125" style="139" customWidth="1"/>
    <col min="3079" max="3079" width="7" style="139" customWidth="1"/>
    <col min="3080" max="3080" width="0.7109375" style="139" customWidth="1"/>
    <col min="3081" max="3081" width="11.5703125" style="139" customWidth="1"/>
    <col min="3082" max="3082" width="0.7109375" style="139" customWidth="1"/>
    <col min="3083" max="3083" width="11.5703125" style="139" customWidth="1"/>
    <col min="3084" max="3084" width="0.7109375" style="139" customWidth="1"/>
    <col min="3085" max="3085" width="11.5703125" style="139" customWidth="1"/>
    <col min="3086" max="3086" width="0.7109375" style="139" customWidth="1"/>
    <col min="3087" max="3087" width="11.5703125" style="139" customWidth="1"/>
    <col min="3088" max="3329" width="9.140625" style="139"/>
    <col min="3330" max="3333" width="1.7109375" style="139" customWidth="1"/>
    <col min="3334" max="3334" width="26.42578125" style="139" customWidth="1"/>
    <col min="3335" max="3335" width="7" style="139" customWidth="1"/>
    <col min="3336" max="3336" width="0.7109375" style="139" customWidth="1"/>
    <col min="3337" max="3337" width="11.5703125" style="139" customWidth="1"/>
    <col min="3338" max="3338" width="0.7109375" style="139" customWidth="1"/>
    <col min="3339" max="3339" width="11.5703125" style="139" customWidth="1"/>
    <col min="3340" max="3340" width="0.7109375" style="139" customWidth="1"/>
    <col min="3341" max="3341" width="11.5703125" style="139" customWidth="1"/>
    <col min="3342" max="3342" width="0.7109375" style="139" customWidth="1"/>
    <col min="3343" max="3343" width="11.5703125" style="139" customWidth="1"/>
    <col min="3344" max="3585" width="9.140625" style="139"/>
    <col min="3586" max="3589" width="1.7109375" style="139" customWidth="1"/>
    <col min="3590" max="3590" width="26.42578125" style="139" customWidth="1"/>
    <col min="3591" max="3591" width="7" style="139" customWidth="1"/>
    <col min="3592" max="3592" width="0.7109375" style="139" customWidth="1"/>
    <col min="3593" max="3593" width="11.5703125" style="139" customWidth="1"/>
    <col min="3594" max="3594" width="0.7109375" style="139" customWidth="1"/>
    <col min="3595" max="3595" width="11.5703125" style="139" customWidth="1"/>
    <col min="3596" max="3596" width="0.7109375" style="139" customWidth="1"/>
    <col min="3597" max="3597" width="11.5703125" style="139" customWidth="1"/>
    <col min="3598" max="3598" width="0.7109375" style="139" customWidth="1"/>
    <col min="3599" max="3599" width="11.5703125" style="139" customWidth="1"/>
    <col min="3600" max="3841" width="9.140625" style="139"/>
    <col min="3842" max="3845" width="1.7109375" style="139" customWidth="1"/>
    <col min="3846" max="3846" width="26.42578125" style="139" customWidth="1"/>
    <col min="3847" max="3847" width="7" style="139" customWidth="1"/>
    <col min="3848" max="3848" width="0.7109375" style="139" customWidth="1"/>
    <col min="3849" max="3849" width="11.5703125" style="139" customWidth="1"/>
    <col min="3850" max="3850" width="0.7109375" style="139" customWidth="1"/>
    <col min="3851" max="3851" width="11.5703125" style="139" customWidth="1"/>
    <col min="3852" max="3852" width="0.7109375" style="139" customWidth="1"/>
    <col min="3853" max="3853" width="11.5703125" style="139" customWidth="1"/>
    <col min="3854" max="3854" width="0.7109375" style="139" customWidth="1"/>
    <col min="3855" max="3855" width="11.5703125" style="139" customWidth="1"/>
    <col min="3856" max="4097" width="9.140625" style="139"/>
    <col min="4098" max="4101" width="1.7109375" style="139" customWidth="1"/>
    <col min="4102" max="4102" width="26.42578125" style="139" customWidth="1"/>
    <col min="4103" max="4103" width="7" style="139" customWidth="1"/>
    <col min="4104" max="4104" width="0.7109375" style="139" customWidth="1"/>
    <col min="4105" max="4105" width="11.5703125" style="139" customWidth="1"/>
    <col min="4106" max="4106" width="0.7109375" style="139" customWidth="1"/>
    <col min="4107" max="4107" width="11.5703125" style="139" customWidth="1"/>
    <col min="4108" max="4108" width="0.7109375" style="139" customWidth="1"/>
    <col min="4109" max="4109" width="11.5703125" style="139" customWidth="1"/>
    <col min="4110" max="4110" width="0.7109375" style="139" customWidth="1"/>
    <col min="4111" max="4111" width="11.5703125" style="139" customWidth="1"/>
    <col min="4112" max="4353" width="9.140625" style="139"/>
    <col min="4354" max="4357" width="1.7109375" style="139" customWidth="1"/>
    <col min="4358" max="4358" width="26.42578125" style="139" customWidth="1"/>
    <col min="4359" max="4359" width="7" style="139" customWidth="1"/>
    <col min="4360" max="4360" width="0.7109375" style="139" customWidth="1"/>
    <col min="4361" max="4361" width="11.5703125" style="139" customWidth="1"/>
    <col min="4362" max="4362" width="0.7109375" style="139" customWidth="1"/>
    <col min="4363" max="4363" width="11.5703125" style="139" customWidth="1"/>
    <col min="4364" max="4364" width="0.7109375" style="139" customWidth="1"/>
    <col min="4365" max="4365" width="11.5703125" style="139" customWidth="1"/>
    <col min="4366" max="4366" width="0.7109375" style="139" customWidth="1"/>
    <col min="4367" max="4367" width="11.5703125" style="139" customWidth="1"/>
    <col min="4368" max="4609" width="9.140625" style="139"/>
    <col min="4610" max="4613" width="1.7109375" style="139" customWidth="1"/>
    <col min="4614" max="4614" width="26.42578125" style="139" customWidth="1"/>
    <col min="4615" max="4615" width="7" style="139" customWidth="1"/>
    <col min="4616" max="4616" width="0.7109375" style="139" customWidth="1"/>
    <col min="4617" max="4617" width="11.5703125" style="139" customWidth="1"/>
    <col min="4618" max="4618" width="0.7109375" style="139" customWidth="1"/>
    <col min="4619" max="4619" width="11.5703125" style="139" customWidth="1"/>
    <col min="4620" max="4620" width="0.7109375" style="139" customWidth="1"/>
    <col min="4621" max="4621" width="11.5703125" style="139" customWidth="1"/>
    <col min="4622" max="4622" width="0.7109375" style="139" customWidth="1"/>
    <col min="4623" max="4623" width="11.5703125" style="139" customWidth="1"/>
    <col min="4624" max="4865" width="9.140625" style="139"/>
    <col min="4866" max="4869" width="1.7109375" style="139" customWidth="1"/>
    <col min="4870" max="4870" width="26.42578125" style="139" customWidth="1"/>
    <col min="4871" max="4871" width="7" style="139" customWidth="1"/>
    <col min="4872" max="4872" width="0.7109375" style="139" customWidth="1"/>
    <col min="4873" max="4873" width="11.5703125" style="139" customWidth="1"/>
    <col min="4874" max="4874" width="0.7109375" style="139" customWidth="1"/>
    <col min="4875" max="4875" width="11.5703125" style="139" customWidth="1"/>
    <col min="4876" max="4876" width="0.7109375" style="139" customWidth="1"/>
    <col min="4877" max="4877" width="11.5703125" style="139" customWidth="1"/>
    <col min="4878" max="4878" width="0.7109375" style="139" customWidth="1"/>
    <col min="4879" max="4879" width="11.5703125" style="139" customWidth="1"/>
    <col min="4880" max="5121" width="9.140625" style="139"/>
    <col min="5122" max="5125" width="1.7109375" style="139" customWidth="1"/>
    <col min="5126" max="5126" width="26.42578125" style="139" customWidth="1"/>
    <col min="5127" max="5127" width="7" style="139" customWidth="1"/>
    <col min="5128" max="5128" width="0.7109375" style="139" customWidth="1"/>
    <col min="5129" max="5129" width="11.5703125" style="139" customWidth="1"/>
    <col min="5130" max="5130" width="0.7109375" style="139" customWidth="1"/>
    <col min="5131" max="5131" width="11.5703125" style="139" customWidth="1"/>
    <col min="5132" max="5132" width="0.7109375" style="139" customWidth="1"/>
    <col min="5133" max="5133" width="11.5703125" style="139" customWidth="1"/>
    <col min="5134" max="5134" width="0.7109375" style="139" customWidth="1"/>
    <col min="5135" max="5135" width="11.5703125" style="139" customWidth="1"/>
    <col min="5136" max="5377" width="9.140625" style="139"/>
    <col min="5378" max="5381" width="1.7109375" style="139" customWidth="1"/>
    <col min="5382" max="5382" width="26.42578125" style="139" customWidth="1"/>
    <col min="5383" max="5383" width="7" style="139" customWidth="1"/>
    <col min="5384" max="5384" width="0.7109375" style="139" customWidth="1"/>
    <col min="5385" max="5385" width="11.5703125" style="139" customWidth="1"/>
    <col min="5386" max="5386" width="0.7109375" style="139" customWidth="1"/>
    <col min="5387" max="5387" width="11.5703125" style="139" customWidth="1"/>
    <col min="5388" max="5388" width="0.7109375" style="139" customWidth="1"/>
    <col min="5389" max="5389" width="11.5703125" style="139" customWidth="1"/>
    <col min="5390" max="5390" width="0.7109375" style="139" customWidth="1"/>
    <col min="5391" max="5391" width="11.5703125" style="139" customWidth="1"/>
    <col min="5392" max="5633" width="9.140625" style="139"/>
    <col min="5634" max="5637" width="1.7109375" style="139" customWidth="1"/>
    <col min="5638" max="5638" width="26.42578125" style="139" customWidth="1"/>
    <col min="5639" max="5639" width="7" style="139" customWidth="1"/>
    <col min="5640" max="5640" width="0.7109375" style="139" customWidth="1"/>
    <col min="5641" max="5641" width="11.5703125" style="139" customWidth="1"/>
    <col min="5642" max="5642" width="0.7109375" style="139" customWidth="1"/>
    <col min="5643" max="5643" width="11.5703125" style="139" customWidth="1"/>
    <col min="5644" max="5644" width="0.7109375" style="139" customWidth="1"/>
    <col min="5645" max="5645" width="11.5703125" style="139" customWidth="1"/>
    <col min="5646" max="5646" width="0.7109375" style="139" customWidth="1"/>
    <col min="5647" max="5647" width="11.5703125" style="139" customWidth="1"/>
    <col min="5648" max="5889" width="9.140625" style="139"/>
    <col min="5890" max="5893" width="1.7109375" style="139" customWidth="1"/>
    <col min="5894" max="5894" width="26.42578125" style="139" customWidth="1"/>
    <col min="5895" max="5895" width="7" style="139" customWidth="1"/>
    <col min="5896" max="5896" width="0.7109375" style="139" customWidth="1"/>
    <col min="5897" max="5897" width="11.5703125" style="139" customWidth="1"/>
    <col min="5898" max="5898" width="0.7109375" style="139" customWidth="1"/>
    <col min="5899" max="5899" width="11.5703125" style="139" customWidth="1"/>
    <col min="5900" max="5900" width="0.7109375" style="139" customWidth="1"/>
    <col min="5901" max="5901" width="11.5703125" style="139" customWidth="1"/>
    <col min="5902" max="5902" width="0.7109375" style="139" customWidth="1"/>
    <col min="5903" max="5903" width="11.5703125" style="139" customWidth="1"/>
    <col min="5904" max="6145" width="9.140625" style="139"/>
    <col min="6146" max="6149" width="1.7109375" style="139" customWidth="1"/>
    <col min="6150" max="6150" width="26.42578125" style="139" customWidth="1"/>
    <col min="6151" max="6151" width="7" style="139" customWidth="1"/>
    <col min="6152" max="6152" width="0.7109375" style="139" customWidth="1"/>
    <col min="6153" max="6153" width="11.5703125" style="139" customWidth="1"/>
    <col min="6154" max="6154" width="0.7109375" style="139" customWidth="1"/>
    <col min="6155" max="6155" width="11.5703125" style="139" customWidth="1"/>
    <col min="6156" max="6156" width="0.7109375" style="139" customWidth="1"/>
    <col min="6157" max="6157" width="11.5703125" style="139" customWidth="1"/>
    <col min="6158" max="6158" width="0.7109375" style="139" customWidth="1"/>
    <col min="6159" max="6159" width="11.5703125" style="139" customWidth="1"/>
    <col min="6160" max="6401" width="9.140625" style="139"/>
    <col min="6402" max="6405" width="1.7109375" style="139" customWidth="1"/>
    <col min="6406" max="6406" width="26.42578125" style="139" customWidth="1"/>
    <col min="6407" max="6407" width="7" style="139" customWidth="1"/>
    <col min="6408" max="6408" width="0.7109375" style="139" customWidth="1"/>
    <col min="6409" max="6409" width="11.5703125" style="139" customWidth="1"/>
    <col min="6410" max="6410" width="0.7109375" style="139" customWidth="1"/>
    <col min="6411" max="6411" width="11.5703125" style="139" customWidth="1"/>
    <col min="6412" max="6412" width="0.7109375" style="139" customWidth="1"/>
    <col min="6413" max="6413" width="11.5703125" style="139" customWidth="1"/>
    <col min="6414" max="6414" width="0.7109375" style="139" customWidth="1"/>
    <col min="6415" max="6415" width="11.5703125" style="139" customWidth="1"/>
    <col min="6416" max="6657" width="9.140625" style="139"/>
    <col min="6658" max="6661" width="1.7109375" style="139" customWidth="1"/>
    <col min="6662" max="6662" width="26.42578125" style="139" customWidth="1"/>
    <col min="6663" max="6663" width="7" style="139" customWidth="1"/>
    <col min="6664" max="6664" width="0.7109375" style="139" customWidth="1"/>
    <col min="6665" max="6665" width="11.5703125" style="139" customWidth="1"/>
    <col min="6666" max="6666" width="0.7109375" style="139" customWidth="1"/>
    <col min="6667" max="6667" width="11.5703125" style="139" customWidth="1"/>
    <col min="6668" max="6668" width="0.7109375" style="139" customWidth="1"/>
    <col min="6669" max="6669" width="11.5703125" style="139" customWidth="1"/>
    <col min="6670" max="6670" width="0.7109375" style="139" customWidth="1"/>
    <col min="6671" max="6671" width="11.5703125" style="139" customWidth="1"/>
    <col min="6672" max="6913" width="9.140625" style="139"/>
    <col min="6914" max="6917" width="1.7109375" style="139" customWidth="1"/>
    <col min="6918" max="6918" width="26.42578125" style="139" customWidth="1"/>
    <col min="6919" max="6919" width="7" style="139" customWidth="1"/>
    <col min="6920" max="6920" width="0.7109375" style="139" customWidth="1"/>
    <col min="6921" max="6921" width="11.5703125" style="139" customWidth="1"/>
    <col min="6922" max="6922" width="0.7109375" style="139" customWidth="1"/>
    <col min="6923" max="6923" width="11.5703125" style="139" customWidth="1"/>
    <col min="6924" max="6924" width="0.7109375" style="139" customWidth="1"/>
    <col min="6925" max="6925" width="11.5703125" style="139" customWidth="1"/>
    <col min="6926" max="6926" width="0.7109375" style="139" customWidth="1"/>
    <col min="6927" max="6927" width="11.5703125" style="139" customWidth="1"/>
    <col min="6928" max="7169" width="9.140625" style="139"/>
    <col min="7170" max="7173" width="1.7109375" style="139" customWidth="1"/>
    <col min="7174" max="7174" width="26.42578125" style="139" customWidth="1"/>
    <col min="7175" max="7175" width="7" style="139" customWidth="1"/>
    <col min="7176" max="7176" width="0.7109375" style="139" customWidth="1"/>
    <col min="7177" max="7177" width="11.5703125" style="139" customWidth="1"/>
    <col min="7178" max="7178" width="0.7109375" style="139" customWidth="1"/>
    <col min="7179" max="7179" width="11.5703125" style="139" customWidth="1"/>
    <col min="7180" max="7180" width="0.7109375" style="139" customWidth="1"/>
    <col min="7181" max="7181" width="11.5703125" style="139" customWidth="1"/>
    <col min="7182" max="7182" width="0.7109375" style="139" customWidth="1"/>
    <col min="7183" max="7183" width="11.5703125" style="139" customWidth="1"/>
    <col min="7184" max="7425" width="9.140625" style="139"/>
    <col min="7426" max="7429" width="1.7109375" style="139" customWidth="1"/>
    <col min="7430" max="7430" width="26.42578125" style="139" customWidth="1"/>
    <col min="7431" max="7431" width="7" style="139" customWidth="1"/>
    <col min="7432" max="7432" width="0.7109375" style="139" customWidth="1"/>
    <col min="7433" max="7433" width="11.5703125" style="139" customWidth="1"/>
    <col min="7434" max="7434" width="0.7109375" style="139" customWidth="1"/>
    <col min="7435" max="7435" width="11.5703125" style="139" customWidth="1"/>
    <col min="7436" max="7436" width="0.7109375" style="139" customWidth="1"/>
    <col min="7437" max="7437" width="11.5703125" style="139" customWidth="1"/>
    <col min="7438" max="7438" width="0.7109375" style="139" customWidth="1"/>
    <col min="7439" max="7439" width="11.5703125" style="139" customWidth="1"/>
    <col min="7440" max="7681" width="9.140625" style="139"/>
    <col min="7682" max="7685" width="1.7109375" style="139" customWidth="1"/>
    <col min="7686" max="7686" width="26.42578125" style="139" customWidth="1"/>
    <col min="7687" max="7687" width="7" style="139" customWidth="1"/>
    <col min="7688" max="7688" width="0.7109375" style="139" customWidth="1"/>
    <col min="7689" max="7689" width="11.5703125" style="139" customWidth="1"/>
    <col min="7690" max="7690" width="0.7109375" style="139" customWidth="1"/>
    <col min="7691" max="7691" width="11.5703125" style="139" customWidth="1"/>
    <col min="7692" max="7692" width="0.7109375" style="139" customWidth="1"/>
    <col min="7693" max="7693" width="11.5703125" style="139" customWidth="1"/>
    <col min="7694" max="7694" width="0.7109375" style="139" customWidth="1"/>
    <col min="7695" max="7695" width="11.5703125" style="139" customWidth="1"/>
    <col min="7696" max="7937" width="9.140625" style="139"/>
    <col min="7938" max="7941" width="1.7109375" style="139" customWidth="1"/>
    <col min="7942" max="7942" width="26.42578125" style="139" customWidth="1"/>
    <col min="7943" max="7943" width="7" style="139" customWidth="1"/>
    <col min="7944" max="7944" width="0.7109375" style="139" customWidth="1"/>
    <col min="7945" max="7945" width="11.5703125" style="139" customWidth="1"/>
    <col min="7946" max="7946" width="0.7109375" style="139" customWidth="1"/>
    <col min="7947" max="7947" width="11.5703125" style="139" customWidth="1"/>
    <col min="7948" max="7948" width="0.7109375" style="139" customWidth="1"/>
    <col min="7949" max="7949" width="11.5703125" style="139" customWidth="1"/>
    <col min="7950" max="7950" width="0.7109375" style="139" customWidth="1"/>
    <col min="7951" max="7951" width="11.5703125" style="139" customWidth="1"/>
    <col min="7952" max="8193" width="9.140625" style="139"/>
    <col min="8194" max="8197" width="1.7109375" style="139" customWidth="1"/>
    <col min="8198" max="8198" width="26.42578125" style="139" customWidth="1"/>
    <col min="8199" max="8199" width="7" style="139" customWidth="1"/>
    <col min="8200" max="8200" width="0.7109375" style="139" customWidth="1"/>
    <col min="8201" max="8201" width="11.5703125" style="139" customWidth="1"/>
    <col min="8202" max="8202" width="0.7109375" style="139" customWidth="1"/>
    <col min="8203" max="8203" width="11.5703125" style="139" customWidth="1"/>
    <col min="8204" max="8204" width="0.7109375" style="139" customWidth="1"/>
    <col min="8205" max="8205" width="11.5703125" style="139" customWidth="1"/>
    <col min="8206" max="8206" width="0.7109375" style="139" customWidth="1"/>
    <col min="8207" max="8207" width="11.5703125" style="139" customWidth="1"/>
    <col min="8208" max="8449" width="9.140625" style="139"/>
    <col min="8450" max="8453" width="1.7109375" style="139" customWidth="1"/>
    <col min="8454" max="8454" width="26.42578125" style="139" customWidth="1"/>
    <col min="8455" max="8455" width="7" style="139" customWidth="1"/>
    <col min="8456" max="8456" width="0.7109375" style="139" customWidth="1"/>
    <col min="8457" max="8457" width="11.5703125" style="139" customWidth="1"/>
    <col min="8458" max="8458" width="0.7109375" style="139" customWidth="1"/>
    <col min="8459" max="8459" width="11.5703125" style="139" customWidth="1"/>
    <col min="8460" max="8460" width="0.7109375" style="139" customWidth="1"/>
    <col min="8461" max="8461" width="11.5703125" style="139" customWidth="1"/>
    <col min="8462" max="8462" width="0.7109375" style="139" customWidth="1"/>
    <col min="8463" max="8463" width="11.5703125" style="139" customWidth="1"/>
    <col min="8464" max="8705" width="9.140625" style="139"/>
    <col min="8706" max="8709" width="1.7109375" style="139" customWidth="1"/>
    <col min="8710" max="8710" width="26.42578125" style="139" customWidth="1"/>
    <col min="8711" max="8711" width="7" style="139" customWidth="1"/>
    <col min="8712" max="8712" width="0.7109375" style="139" customWidth="1"/>
    <col min="8713" max="8713" width="11.5703125" style="139" customWidth="1"/>
    <col min="8714" max="8714" width="0.7109375" style="139" customWidth="1"/>
    <col min="8715" max="8715" width="11.5703125" style="139" customWidth="1"/>
    <col min="8716" max="8716" width="0.7109375" style="139" customWidth="1"/>
    <col min="8717" max="8717" width="11.5703125" style="139" customWidth="1"/>
    <col min="8718" max="8718" width="0.7109375" style="139" customWidth="1"/>
    <col min="8719" max="8719" width="11.5703125" style="139" customWidth="1"/>
    <col min="8720" max="8961" width="9.140625" style="139"/>
    <col min="8962" max="8965" width="1.7109375" style="139" customWidth="1"/>
    <col min="8966" max="8966" width="26.42578125" style="139" customWidth="1"/>
    <col min="8967" max="8967" width="7" style="139" customWidth="1"/>
    <col min="8968" max="8968" width="0.7109375" style="139" customWidth="1"/>
    <col min="8969" max="8969" width="11.5703125" style="139" customWidth="1"/>
    <col min="8970" max="8970" width="0.7109375" style="139" customWidth="1"/>
    <col min="8971" max="8971" width="11.5703125" style="139" customWidth="1"/>
    <col min="8972" max="8972" width="0.7109375" style="139" customWidth="1"/>
    <col min="8973" max="8973" width="11.5703125" style="139" customWidth="1"/>
    <col min="8974" max="8974" width="0.7109375" style="139" customWidth="1"/>
    <col min="8975" max="8975" width="11.5703125" style="139" customWidth="1"/>
    <col min="8976" max="9217" width="9.140625" style="139"/>
    <col min="9218" max="9221" width="1.7109375" style="139" customWidth="1"/>
    <col min="9222" max="9222" width="26.42578125" style="139" customWidth="1"/>
    <col min="9223" max="9223" width="7" style="139" customWidth="1"/>
    <col min="9224" max="9224" width="0.7109375" style="139" customWidth="1"/>
    <col min="9225" max="9225" width="11.5703125" style="139" customWidth="1"/>
    <col min="9226" max="9226" width="0.7109375" style="139" customWidth="1"/>
    <col min="9227" max="9227" width="11.5703125" style="139" customWidth="1"/>
    <col min="9228" max="9228" width="0.7109375" style="139" customWidth="1"/>
    <col min="9229" max="9229" width="11.5703125" style="139" customWidth="1"/>
    <col min="9230" max="9230" width="0.7109375" style="139" customWidth="1"/>
    <col min="9231" max="9231" width="11.5703125" style="139" customWidth="1"/>
    <col min="9232" max="9473" width="9.140625" style="139"/>
    <col min="9474" max="9477" width="1.7109375" style="139" customWidth="1"/>
    <col min="9478" max="9478" width="26.42578125" style="139" customWidth="1"/>
    <col min="9479" max="9479" width="7" style="139" customWidth="1"/>
    <col min="9480" max="9480" width="0.7109375" style="139" customWidth="1"/>
    <col min="9481" max="9481" width="11.5703125" style="139" customWidth="1"/>
    <col min="9482" max="9482" width="0.7109375" style="139" customWidth="1"/>
    <col min="9483" max="9483" width="11.5703125" style="139" customWidth="1"/>
    <col min="9484" max="9484" width="0.7109375" style="139" customWidth="1"/>
    <col min="9485" max="9485" width="11.5703125" style="139" customWidth="1"/>
    <col min="9486" max="9486" width="0.7109375" style="139" customWidth="1"/>
    <col min="9487" max="9487" width="11.5703125" style="139" customWidth="1"/>
    <col min="9488" max="9729" width="9.140625" style="139"/>
    <col min="9730" max="9733" width="1.7109375" style="139" customWidth="1"/>
    <col min="9734" max="9734" width="26.42578125" style="139" customWidth="1"/>
    <col min="9735" max="9735" width="7" style="139" customWidth="1"/>
    <col min="9736" max="9736" width="0.7109375" style="139" customWidth="1"/>
    <col min="9737" max="9737" width="11.5703125" style="139" customWidth="1"/>
    <col min="9738" max="9738" width="0.7109375" style="139" customWidth="1"/>
    <col min="9739" max="9739" width="11.5703125" style="139" customWidth="1"/>
    <col min="9740" max="9740" width="0.7109375" style="139" customWidth="1"/>
    <col min="9741" max="9741" width="11.5703125" style="139" customWidth="1"/>
    <col min="9742" max="9742" width="0.7109375" style="139" customWidth="1"/>
    <col min="9743" max="9743" width="11.5703125" style="139" customWidth="1"/>
    <col min="9744" max="9985" width="9.140625" style="139"/>
    <col min="9986" max="9989" width="1.7109375" style="139" customWidth="1"/>
    <col min="9990" max="9990" width="26.42578125" style="139" customWidth="1"/>
    <col min="9991" max="9991" width="7" style="139" customWidth="1"/>
    <col min="9992" max="9992" width="0.7109375" style="139" customWidth="1"/>
    <col min="9993" max="9993" width="11.5703125" style="139" customWidth="1"/>
    <col min="9994" max="9994" width="0.7109375" style="139" customWidth="1"/>
    <col min="9995" max="9995" width="11.5703125" style="139" customWidth="1"/>
    <col min="9996" max="9996" width="0.7109375" style="139" customWidth="1"/>
    <col min="9997" max="9997" width="11.5703125" style="139" customWidth="1"/>
    <col min="9998" max="9998" width="0.7109375" style="139" customWidth="1"/>
    <col min="9999" max="9999" width="11.5703125" style="139" customWidth="1"/>
    <col min="10000" max="10241" width="9.140625" style="139"/>
    <col min="10242" max="10245" width="1.7109375" style="139" customWidth="1"/>
    <col min="10246" max="10246" width="26.42578125" style="139" customWidth="1"/>
    <col min="10247" max="10247" width="7" style="139" customWidth="1"/>
    <col min="10248" max="10248" width="0.7109375" style="139" customWidth="1"/>
    <col min="10249" max="10249" width="11.5703125" style="139" customWidth="1"/>
    <col min="10250" max="10250" width="0.7109375" style="139" customWidth="1"/>
    <col min="10251" max="10251" width="11.5703125" style="139" customWidth="1"/>
    <col min="10252" max="10252" width="0.7109375" style="139" customWidth="1"/>
    <col min="10253" max="10253" width="11.5703125" style="139" customWidth="1"/>
    <col min="10254" max="10254" width="0.7109375" style="139" customWidth="1"/>
    <col min="10255" max="10255" width="11.5703125" style="139" customWidth="1"/>
    <col min="10256" max="10497" width="9.140625" style="139"/>
    <col min="10498" max="10501" width="1.7109375" style="139" customWidth="1"/>
    <col min="10502" max="10502" width="26.42578125" style="139" customWidth="1"/>
    <col min="10503" max="10503" width="7" style="139" customWidth="1"/>
    <col min="10504" max="10504" width="0.7109375" style="139" customWidth="1"/>
    <col min="10505" max="10505" width="11.5703125" style="139" customWidth="1"/>
    <col min="10506" max="10506" width="0.7109375" style="139" customWidth="1"/>
    <col min="10507" max="10507" width="11.5703125" style="139" customWidth="1"/>
    <col min="10508" max="10508" width="0.7109375" style="139" customWidth="1"/>
    <col min="10509" max="10509" width="11.5703125" style="139" customWidth="1"/>
    <col min="10510" max="10510" width="0.7109375" style="139" customWidth="1"/>
    <col min="10511" max="10511" width="11.5703125" style="139" customWidth="1"/>
    <col min="10512" max="10753" width="9.140625" style="139"/>
    <col min="10754" max="10757" width="1.7109375" style="139" customWidth="1"/>
    <col min="10758" max="10758" width="26.42578125" style="139" customWidth="1"/>
    <col min="10759" max="10759" width="7" style="139" customWidth="1"/>
    <col min="10760" max="10760" width="0.7109375" style="139" customWidth="1"/>
    <col min="10761" max="10761" width="11.5703125" style="139" customWidth="1"/>
    <col min="10762" max="10762" width="0.7109375" style="139" customWidth="1"/>
    <col min="10763" max="10763" width="11.5703125" style="139" customWidth="1"/>
    <col min="10764" max="10764" width="0.7109375" style="139" customWidth="1"/>
    <col min="10765" max="10765" width="11.5703125" style="139" customWidth="1"/>
    <col min="10766" max="10766" width="0.7109375" style="139" customWidth="1"/>
    <col min="10767" max="10767" width="11.5703125" style="139" customWidth="1"/>
    <col min="10768" max="11009" width="9.140625" style="139"/>
    <col min="11010" max="11013" width="1.7109375" style="139" customWidth="1"/>
    <col min="11014" max="11014" width="26.42578125" style="139" customWidth="1"/>
    <col min="11015" max="11015" width="7" style="139" customWidth="1"/>
    <col min="11016" max="11016" width="0.7109375" style="139" customWidth="1"/>
    <col min="11017" max="11017" width="11.5703125" style="139" customWidth="1"/>
    <col min="11018" max="11018" width="0.7109375" style="139" customWidth="1"/>
    <col min="11019" max="11019" width="11.5703125" style="139" customWidth="1"/>
    <col min="11020" max="11020" width="0.7109375" style="139" customWidth="1"/>
    <col min="11021" max="11021" width="11.5703125" style="139" customWidth="1"/>
    <col min="11022" max="11022" width="0.7109375" style="139" customWidth="1"/>
    <col min="11023" max="11023" width="11.5703125" style="139" customWidth="1"/>
    <col min="11024" max="11265" width="9.140625" style="139"/>
    <col min="11266" max="11269" width="1.7109375" style="139" customWidth="1"/>
    <col min="11270" max="11270" width="26.42578125" style="139" customWidth="1"/>
    <col min="11271" max="11271" width="7" style="139" customWidth="1"/>
    <col min="11272" max="11272" width="0.7109375" style="139" customWidth="1"/>
    <col min="11273" max="11273" width="11.5703125" style="139" customWidth="1"/>
    <col min="11274" max="11274" width="0.7109375" style="139" customWidth="1"/>
    <col min="11275" max="11275" width="11.5703125" style="139" customWidth="1"/>
    <col min="11276" max="11276" width="0.7109375" style="139" customWidth="1"/>
    <col min="11277" max="11277" width="11.5703125" style="139" customWidth="1"/>
    <col min="11278" max="11278" width="0.7109375" style="139" customWidth="1"/>
    <col min="11279" max="11279" width="11.5703125" style="139" customWidth="1"/>
    <col min="11280" max="11521" width="9.140625" style="139"/>
    <col min="11522" max="11525" width="1.7109375" style="139" customWidth="1"/>
    <col min="11526" max="11526" width="26.42578125" style="139" customWidth="1"/>
    <col min="11527" max="11527" width="7" style="139" customWidth="1"/>
    <col min="11528" max="11528" width="0.7109375" style="139" customWidth="1"/>
    <col min="11529" max="11529" width="11.5703125" style="139" customWidth="1"/>
    <col min="11530" max="11530" width="0.7109375" style="139" customWidth="1"/>
    <col min="11531" max="11531" width="11.5703125" style="139" customWidth="1"/>
    <col min="11532" max="11532" width="0.7109375" style="139" customWidth="1"/>
    <col min="11533" max="11533" width="11.5703125" style="139" customWidth="1"/>
    <col min="11534" max="11534" width="0.7109375" style="139" customWidth="1"/>
    <col min="11535" max="11535" width="11.5703125" style="139" customWidth="1"/>
    <col min="11536" max="11777" width="9.140625" style="139"/>
    <col min="11778" max="11781" width="1.7109375" style="139" customWidth="1"/>
    <col min="11782" max="11782" width="26.42578125" style="139" customWidth="1"/>
    <col min="11783" max="11783" width="7" style="139" customWidth="1"/>
    <col min="11784" max="11784" width="0.7109375" style="139" customWidth="1"/>
    <col min="11785" max="11785" width="11.5703125" style="139" customWidth="1"/>
    <col min="11786" max="11786" width="0.7109375" style="139" customWidth="1"/>
    <col min="11787" max="11787" width="11.5703125" style="139" customWidth="1"/>
    <col min="11788" max="11788" width="0.7109375" style="139" customWidth="1"/>
    <col min="11789" max="11789" width="11.5703125" style="139" customWidth="1"/>
    <col min="11790" max="11790" width="0.7109375" style="139" customWidth="1"/>
    <col min="11791" max="11791" width="11.5703125" style="139" customWidth="1"/>
    <col min="11792" max="12033" width="9.140625" style="139"/>
    <col min="12034" max="12037" width="1.7109375" style="139" customWidth="1"/>
    <col min="12038" max="12038" width="26.42578125" style="139" customWidth="1"/>
    <col min="12039" max="12039" width="7" style="139" customWidth="1"/>
    <col min="12040" max="12040" width="0.7109375" style="139" customWidth="1"/>
    <col min="12041" max="12041" width="11.5703125" style="139" customWidth="1"/>
    <col min="12042" max="12042" width="0.7109375" style="139" customWidth="1"/>
    <col min="12043" max="12043" width="11.5703125" style="139" customWidth="1"/>
    <col min="12044" max="12044" width="0.7109375" style="139" customWidth="1"/>
    <col min="12045" max="12045" width="11.5703125" style="139" customWidth="1"/>
    <col min="12046" max="12046" width="0.7109375" style="139" customWidth="1"/>
    <col min="12047" max="12047" width="11.5703125" style="139" customWidth="1"/>
    <col min="12048" max="12289" width="9.140625" style="139"/>
    <col min="12290" max="12293" width="1.7109375" style="139" customWidth="1"/>
    <col min="12294" max="12294" width="26.42578125" style="139" customWidth="1"/>
    <col min="12295" max="12295" width="7" style="139" customWidth="1"/>
    <col min="12296" max="12296" width="0.7109375" style="139" customWidth="1"/>
    <col min="12297" max="12297" width="11.5703125" style="139" customWidth="1"/>
    <col min="12298" max="12298" width="0.7109375" style="139" customWidth="1"/>
    <col min="12299" max="12299" width="11.5703125" style="139" customWidth="1"/>
    <col min="12300" max="12300" width="0.7109375" style="139" customWidth="1"/>
    <col min="12301" max="12301" width="11.5703125" style="139" customWidth="1"/>
    <col min="12302" max="12302" width="0.7109375" style="139" customWidth="1"/>
    <col min="12303" max="12303" width="11.5703125" style="139" customWidth="1"/>
    <col min="12304" max="12545" width="9.140625" style="139"/>
    <col min="12546" max="12549" width="1.7109375" style="139" customWidth="1"/>
    <col min="12550" max="12550" width="26.42578125" style="139" customWidth="1"/>
    <col min="12551" max="12551" width="7" style="139" customWidth="1"/>
    <col min="12552" max="12552" width="0.7109375" style="139" customWidth="1"/>
    <col min="12553" max="12553" width="11.5703125" style="139" customWidth="1"/>
    <col min="12554" max="12554" width="0.7109375" style="139" customWidth="1"/>
    <col min="12555" max="12555" width="11.5703125" style="139" customWidth="1"/>
    <col min="12556" max="12556" width="0.7109375" style="139" customWidth="1"/>
    <col min="12557" max="12557" width="11.5703125" style="139" customWidth="1"/>
    <col min="12558" max="12558" width="0.7109375" style="139" customWidth="1"/>
    <col min="12559" max="12559" width="11.5703125" style="139" customWidth="1"/>
    <col min="12560" max="12801" width="9.140625" style="139"/>
    <col min="12802" max="12805" width="1.7109375" style="139" customWidth="1"/>
    <col min="12806" max="12806" width="26.42578125" style="139" customWidth="1"/>
    <col min="12807" max="12807" width="7" style="139" customWidth="1"/>
    <col min="12808" max="12808" width="0.7109375" style="139" customWidth="1"/>
    <col min="12809" max="12809" width="11.5703125" style="139" customWidth="1"/>
    <col min="12810" max="12810" width="0.7109375" style="139" customWidth="1"/>
    <col min="12811" max="12811" width="11.5703125" style="139" customWidth="1"/>
    <col min="12812" max="12812" width="0.7109375" style="139" customWidth="1"/>
    <col min="12813" max="12813" width="11.5703125" style="139" customWidth="1"/>
    <col min="12814" max="12814" width="0.7109375" style="139" customWidth="1"/>
    <col min="12815" max="12815" width="11.5703125" style="139" customWidth="1"/>
    <col min="12816" max="13057" width="9.140625" style="139"/>
    <col min="13058" max="13061" width="1.7109375" style="139" customWidth="1"/>
    <col min="13062" max="13062" width="26.42578125" style="139" customWidth="1"/>
    <col min="13063" max="13063" width="7" style="139" customWidth="1"/>
    <col min="13064" max="13064" width="0.7109375" style="139" customWidth="1"/>
    <col min="13065" max="13065" width="11.5703125" style="139" customWidth="1"/>
    <col min="13066" max="13066" width="0.7109375" style="139" customWidth="1"/>
    <col min="13067" max="13067" width="11.5703125" style="139" customWidth="1"/>
    <col min="13068" max="13068" width="0.7109375" style="139" customWidth="1"/>
    <col min="13069" max="13069" width="11.5703125" style="139" customWidth="1"/>
    <col min="13070" max="13070" width="0.7109375" style="139" customWidth="1"/>
    <col min="13071" max="13071" width="11.5703125" style="139" customWidth="1"/>
    <col min="13072" max="13313" width="9.140625" style="139"/>
    <col min="13314" max="13317" width="1.7109375" style="139" customWidth="1"/>
    <col min="13318" max="13318" width="26.42578125" style="139" customWidth="1"/>
    <col min="13319" max="13319" width="7" style="139" customWidth="1"/>
    <col min="13320" max="13320" width="0.7109375" style="139" customWidth="1"/>
    <col min="13321" max="13321" width="11.5703125" style="139" customWidth="1"/>
    <col min="13322" max="13322" width="0.7109375" style="139" customWidth="1"/>
    <col min="13323" max="13323" width="11.5703125" style="139" customWidth="1"/>
    <col min="13324" max="13324" width="0.7109375" style="139" customWidth="1"/>
    <col min="13325" max="13325" width="11.5703125" style="139" customWidth="1"/>
    <col min="13326" max="13326" width="0.7109375" style="139" customWidth="1"/>
    <col min="13327" max="13327" width="11.5703125" style="139" customWidth="1"/>
    <col min="13328" max="13569" width="9.140625" style="139"/>
    <col min="13570" max="13573" width="1.7109375" style="139" customWidth="1"/>
    <col min="13574" max="13574" width="26.42578125" style="139" customWidth="1"/>
    <col min="13575" max="13575" width="7" style="139" customWidth="1"/>
    <col min="13576" max="13576" width="0.7109375" style="139" customWidth="1"/>
    <col min="13577" max="13577" width="11.5703125" style="139" customWidth="1"/>
    <col min="13578" max="13578" width="0.7109375" style="139" customWidth="1"/>
    <col min="13579" max="13579" width="11.5703125" style="139" customWidth="1"/>
    <col min="13580" max="13580" width="0.7109375" style="139" customWidth="1"/>
    <col min="13581" max="13581" width="11.5703125" style="139" customWidth="1"/>
    <col min="13582" max="13582" width="0.7109375" style="139" customWidth="1"/>
    <col min="13583" max="13583" width="11.5703125" style="139" customWidth="1"/>
    <col min="13584" max="13825" width="9.140625" style="139"/>
    <col min="13826" max="13829" width="1.7109375" style="139" customWidth="1"/>
    <col min="13830" max="13830" width="26.42578125" style="139" customWidth="1"/>
    <col min="13831" max="13831" width="7" style="139" customWidth="1"/>
    <col min="13832" max="13832" width="0.7109375" style="139" customWidth="1"/>
    <col min="13833" max="13833" width="11.5703125" style="139" customWidth="1"/>
    <col min="13834" max="13834" width="0.7109375" style="139" customWidth="1"/>
    <col min="13835" max="13835" width="11.5703125" style="139" customWidth="1"/>
    <col min="13836" max="13836" width="0.7109375" style="139" customWidth="1"/>
    <col min="13837" max="13837" width="11.5703125" style="139" customWidth="1"/>
    <col min="13838" max="13838" width="0.7109375" style="139" customWidth="1"/>
    <col min="13839" max="13839" width="11.5703125" style="139" customWidth="1"/>
    <col min="13840" max="14081" width="9.140625" style="139"/>
    <col min="14082" max="14085" width="1.7109375" style="139" customWidth="1"/>
    <col min="14086" max="14086" width="26.42578125" style="139" customWidth="1"/>
    <col min="14087" max="14087" width="7" style="139" customWidth="1"/>
    <col min="14088" max="14088" width="0.7109375" style="139" customWidth="1"/>
    <col min="14089" max="14089" width="11.5703125" style="139" customWidth="1"/>
    <col min="14090" max="14090" width="0.7109375" style="139" customWidth="1"/>
    <col min="14091" max="14091" width="11.5703125" style="139" customWidth="1"/>
    <col min="14092" max="14092" width="0.7109375" style="139" customWidth="1"/>
    <col min="14093" max="14093" width="11.5703125" style="139" customWidth="1"/>
    <col min="14094" max="14094" width="0.7109375" style="139" customWidth="1"/>
    <col min="14095" max="14095" width="11.5703125" style="139" customWidth="1"/>
    <col min="14096" max="14337" width="9.140625" style="139"/>
    <col min="14338" max="14341" width="1.7109375" style="139" customWidth="1"/>
    <col min="14342" max="14342" width="26.42578125" style="139" customWidth="1"/>
    <col min="14343" max="14343" width="7" style="139" customWidth="1"/>
    <col min="14344" max="14344" width="0.7109375" style="139" customWidth="1"/>
    <col min="14345" max="14345" width="11.5703125" style="139" customWidth="1"/>
    <col min="14346" max="14346" width="0.7109375" style="139" customWidth="1"/>
    <col min="14347" max="14347" width="11.5703125" style="139" customWidth="1"/>
    <col min="14348" max="14348" width="0.7109375" style="139" customWidth="1"/>
    <col min="14349" max="14349" width="11.5703125" style="139" customWidth="1"/>
    <col min="14350" max="14350" width="0.7109375" style="139" customWidth="1"/>
    <col min="14351" max="14351" width="11.5703125" style="139" customWidth="1"/>
    <col min="14352" max="14593" width="9.140625" style="139"/>
    <col min="14594" max="14597" width="1.7109375" style="139" customWidth="1"/>
    <col min="14598" max="14598" width="26.42578125" style="139" customWidth="1"/>
    <col min="14599" max="14599" width="7" style="139" customWidth="1"/>
    <col min="14600" max="14600" width="0.7109375" style="139" customWidth="1"/>
    <col min="14601" max="14601" width="11.5703125" style="139" customWidth="1"/>
    <col min="14602" max="14602" width="0.7109375" style="139" customWidth="1"/>
    <col min="14603" max="14603" width="11.5703125" style="139" customWidth="1"/>
    <col min="14604" max="14604" width="0.7109375" style="139" customWidth="1"/>
    <col min="14605" max="14605" width="11.5703125" style="139" customWidth="1"/>
    <col min="14606" max="14606" width="0.7109375" style="139" customWidth="1"/>
    <col min="14607" max="14607" width="11.5703125" style="139" customWidth="1"/>
    <col min="14608" max="14849" width="9.140625" style="139"/>
    <col min="14850" max="14853" width="1.7109375" style="139" customWidth="1"/>
    <col min="14854" max="14854" width="26.42578125" style="139" customWidth="1"/>
    <col min="14855" max="14855" width="7" style="139" customWidth="1"/>
    <col min="14856" max="14856" width="0.7109375" style="139" customWidth="1"/>
    <col min="14857" max="14857" width="11.5703125" style="139" customWidth="1"/>
    <col min="14858" max="14858" width="0.7109375" style="139" customWidth="1"/>
    <col min="14859" max="14859" width="11.5703125" style="139" customWidth="1"/>
    <col min="14860" max="14860" width="0.7109375" style="139" customWidth="1"/>
    <col min="14861" max="14861" width="11.5703125" style="139" customWidth="1"/>
    <col min="14862" max="14862" width="0.7109375" style="139" customWidth="1"/>
    <col min="14863" max="14863" width="11.5703125" style="139" customWidth="1"/>
    <col min="14864" max="15105" width="9.140625" style="139"/>
    <col min="15106" max="15109" width="1.7109375" style="139" customWidth="1"/>
    <col min="15110" max="15110" width="26.42578125" style="139" customWidth="1"/>
    <col min="15111" max="15111" width="7" style="139" customWidth="1"/>
    <col min="15112" max="15112" width="0.7109375" style="139" customWidth="1"/>
    <col min="15113" max="15113" width="11.5703125" style="139" customWidth="1"/>
    <col min="15114" max="15114" width="0.7109375" style="139" customWidth="1"/>
    <col min="15115" max="15115" width="11.5703125" style="139" customWidth="1"/>
    <col min="15116" max="15116" width="0.7109375" style="139" customWidth="1"/>
    <col min="15117" max="15117" width="11.5703125" style="139" customWidth="1"/>
    <col min="15118" max="15118" width="0.7109375" style="139" customWidth="1"/>
    <col min="15119" max="15119" width="11.5703125" style="139" customWidth="1"/>
    <col min="15120" max="15361" width="9.140625" style="139"/>
    <col min="15362" max="15365" width="1.7109375" style="139" customWidth="1"/>
    <col min="15366" max="15366" width="26.42578125" style="139" customWidth="1"/>
    <col min="15367" max="15367" width="7" style="139" customWidth="1"/>
    <col min="15368" max="15368" width="0.7109375" style="139" customWidth="1"/>
    <col min="15369" max="15369" width="11.5703125" style="139" customWidth="1"/>
    <col min="15370" max="15370" width="0.7109375" style="139" customWidth="1"/>
    <col min="15371" max="15371" width="11.5703125" style="139" customWidth="1"/>
    <col min="15372" max="15372" width="0.7109375" style="139" customWidth="1"/>
    <col min="15373" max="15373" width="11.5703125" style="139" customWidth="1"/>
    <col min="15374" max="15374" width="0.7109375" style="139" customWidth="1"/>
    <col min="15375" max="15375" width="11.5703125" style="139" customWidth="1"/>
    <col min="15376" max="15617" width="9.140625" style="139"/>
    <col min="15618" max="15621" width="1.7109375" style="139" customWidth="1"/>
    <col min="15622" max="15622" width="26.42578125" style="139" customWidth="1"/>
    <col min="15623" max="15623" width="7" style="139" customWidth="1"/>
    <col min="15624" max="15624" width="0.7109375" style="139" customWidth="1"/>
    <col min="15625" max="15625" width="11.5703125" style="139" customWidth="1"/>
    <col min="15626" max="15626" width="0.7109375" style="139" customWidth="1"/>
    <col min="15627" max="15627" width="11.5703125" style="139" customWidth="1"/>
    <col min="15628" max="15628" width="0.7109375" style="139" customWidth="1"/>
    <col min="15629" max="15629" width="11.5703125" style="139" customWidth="1"/>
    <col min="15630" max="15630" width="0.7109375" style="139" customWidth="1"/>
    <col min="15631" max="15631" width="11.5703125" style="139" customWidth="1"/>
    <col min="15632" max="15873" width="9.140625" style="139"/>
    <col min="15874" max="15877" width="1.7109375" style="139" customWidth="1"/>
    <col min="15878" max="15878" width="26.42578125" style="139" customWidth="1"/>
    <col min="15879" max="15879" width="7" style="139" customWidth="1"/>
    <col min="15880" max="15880" width="0.7109375" style="139" customWidth="1"/>
    <col min="15881" max="15881" width="11.5703125" style="139" customWidth="1"/>
    <col min="15882" max="15882" width="0.7109375" style="139" customWidth="1"/>
    <col min="15883" max="15883" width="11.5703125" style="139" customWidth="1"/>
    <col min="15884" max="15884" width="0.7109375" style="139" customWidth="1"/>
    <col min="15885" max="15885" width="11.5703125" style="139" customWidth="1"/>
    <col min="15886" max="15886" width="0.7109375" style="139" customWidth="1"/>
    <col min="15887" max="15887" width="11.5703125" style="139" customWidth="1"/>
    <col min="15888" max="16129" width="9.140625" style="139"/>
    <col min="16130" max="16133" width="1.7109375" style="139" customWidth="1"/>
    <col min="16134" max="16134" width="26.42578125" style="139" customWidth="1"/>
    <col min="16135" max="16135" width="7" style="139" customWidth="1"/>
    <col min="16136" max="16136" width="0.7109375" style="139" customWidth="1"/>
    <col min="16137" max="16137" width="11.5703125" style="139" customWidth="1"/>
    <col min="16138" max="16138" width="0.7109375" style="139" customWidth="1"/>
    <col min="16139" max="16139" width="11.5703125" style="139" customWidth="1"/>
    <col min="16140" max="16140" width="0.7109375" style="139" customWidth="1"/>
    <col min="16141" max="16141" width="11.5703125" style="139" customWidth="1"/>
    <col min="16142" max="16142" width="0.7109375" style="139" customWidth="1"/>
    <col min="16143" max="16143" width="11.5703125" style="139" customWidth="1"/>
    <col min="16144" max="16384" width="9.140625" style="139"/>
  </cols>
  <sheetData>
    <row r="1" spans="1:15" s="1" customFormat="1" ht="23.1" customHeight="1">
      <c r="G1" s="138"/>
      <c r="H1" s="2"/>
      <c r="I1" s="2"/>
      <c r="J1" s="2"/>
      <c r="K1" s="2"/>
      <c r="L1" s="2"/>
      <c r="M1" s="2"/>
      <c r="N1" s="2"/>
      <c r="O1" s="3" t="s">
        <v>87</v>
      </c>
    </row>
    <row r="2" spans="1:15" s="1" customFormat="1" ht="23.1" customHeight="1">
      <c r="G2" s="138"/>
      <c r="H2" s="2"/>
      <c r="I2" s="2"/>
      <c r="J2" s="2"/>
      <c r="K2" s="2"/>
      <c r="L2" s="2"/>
      <c r="M2" s="2"/>
      <c r="N2" s="2"/>
      <c r="O2" s="3" t="s">
        <v>88</v>
      </c>
    </row>
    <row r="3" spans="1:15" s="1" customFormat="1" ht="23.1" customHeight="1">
      <c r="A3" s="209" t="s">
        <v>165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</row>
    <row r="4" spans="1:15" ht="23.1" customHeight="1">
      <c r="A4" s="201" t="s">
        <v>94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</row>
    <row r="5" spans="1:15" ht="23.1" customHeight="1">
      <c r="A5" s="201" t="s">
        <v>91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</row>
    <row r="6" spans="1:15" ht="23.1" customHeight="1">
      <c r="A6" s="201" t="s">
        <v>167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</row>
    <row r="7" spans="1:15" s="141" customFormat="1" ht="20.100000000000001" customHeight="1">
      <c r="A7" s="140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202"/>
      <c r="N7" s="202"/>
      <c r="O7" s="202"/>
    </row>
    <row r="8" spans="1:15" s="98" customFormat="1" ht="20.100000000000001" customHeight="1">
      <c r="A8" s="142"/>
      <c r="B8" s="142"/>
      <c r="C8" s="142"/>
      <c r="D8" s="142"/>
      <c r="E8" s="142"/>
      <c r="F8" s="142"/>
      <c r="G8" s="142"/>
      <c r="H8" s="142"/>
      <c r="I8" s="143"/>
      <c r="J8" s="143"/>
      <c r="K8" s="143"/>
      <c r="L8" s="143"/>
      <c r="M8" s="203" t="s">
        <v>104</v>
      </c>
      <c r="N8" s="203"/>
      <c r="O8" s="203"/>
    </row>
    <row r="9" spans="1:15" s="98" customFormat="1" ht="20.100000000000001" customHeight="1">
      <c r="A9" s="142"/>
      <c r="B9" s="142"/>
      <c r="C9" s="142"/>
      <c r="D9" s="142"/>
      <c r="E9" s="142"/>
      <c r="F9" s="142"/>
      <c r="G9" s="142"/>
      <c r="H9" s="142"/>
      <c r="I9" s="204" t="s">
        <v>0</v>
      </c>
      <c r="J9" s="204"/>
      <c r="K9" s="204"/>
      <c r="L9" s="142"/>
      <c r="M9" s="204" t="s">
        <v>95</v>
      </c>
      <c r="N9" s="204"/>
      <c r="O9" s="204"/>
    </row>
    <row r="10" spans="1:15" s="98" customFormat="1" ht="20.100000000000001" customHeight="1">
      <c r="A10" s="142"/>
      <c r="B10" s="142"/>
      <c r="C10" s="142"/>
      <c r="D10" s="142"/>
      <c r="E10" s="142"/>
      <c r="F10" s="142"/>
      <c r="G10" s="142"/>
      <c r="H10" s="142"/>
      <c r="I10" s="142" t="s">
        <v>168</v>
      </c>
      <c r="J10" s="142"/>
      <c r="K10" s="142" t="s">
        <v>169</v>
      </c>
      <c r="L10" s="142"/>
      <c r="M10" s="142" t="s">
        <v>168</v>
      </c>
      <c r="N10" s="142"/>
      <c r="O10" s="142" t="s">
        <v>169</v>
      </c>
    </row>
    <row r="11" spans="1:15" s="98" customFormat="1" ht="18.75" customHeight="1">
      <c r="G11" s="142" t="s">
        <v>1</v>
      </c>
      <c r="H11" s="145"/>
      <c r="I11" s="144" t="s">
        <v>171</v>
      </c>
      <c r="K11" s="144" t="s">
        <v>170</v>
      </c>
      <c r="L11" s="142"/>
      <c r="M11" s="144" t="s">
        <v>171</v>
      </c>
      <c r="O11" s="144" t="s">
        <v>170</v>
      </c>
    </row>
    <row r="12" spans="1:15" s="98" customFormat="1" ht="20.100000000000001" customHeight="1">
      <c r="A12" s="205" t="s">
        <v>33</v>
      </c>
      <c r="B12" s="205"/>
      <c r="C12" s="205"/>
      <c r="D12" s="205"/>
      <c r="E12" s="205"/>
      <c r="F12" s="205"/>
      <c r="G12" s="142"/>
      <c r="H12" s="145"/>
      <c r="I12" s="145"/>
      <c r="J12" s="145"/>
      <c r="K12" s="145"/>
      <c r="L12" s="145"/>
      <c r="M12" s="145"/>
      <c r="N12" s="145"/>
      <c r="O12" s="145"/>
    </row>
    <row r="13" spans="1:15" s="98" customFormat="1" ht="20.100000000000001" customHeight="1">
      <c r="A13" s="200" t="s">
        <v>34</v>
      </c>
      <c r="B13" s="200"/>
      <c r="C13" s="200"/>
      <c r="D13" s="200"/>
      <c r="E13" s="200"/>
      <c r="F13" s="200"/>
      <c r="G13" s="146"/>
      <c r="H13" s="146"/>
      <c r="I13" s="146"/>
      <c r="J13" s="146"/>
      <c r="K13" s="146"/>
      <c r="L13" s="145"/>
      <c r="M13" s="145"/>
      <c r="N13" s="145"/>
      <c r="O13" s="145"/>
    </row>
    <row r="14" spans="1:15" s="98" customFormat="1" ht="20.100000000000001" customHeight="1">
      <c r="C14" s="98" t="s">
        <v>18</v>
      </c>
      <c r="F14" s="147"/>
      <c r="G14" s="145"/>
      <c r="H14" s="145"/>
      <c r="I14" s="148">
        <v>97186</v>
      </c>
      <c r="J14" s="148"/>
      <c r="K14" s="148">
        <v>102676</v>
      </c>
      <c r="L14" s="148"/>
      <c r="M14" s="148">
        <v>81956</v>
      </c>
      <c r="N14" s="148"/>
      <c r="O14" s="148">
        <v>88469</v>
      </c>
    </row>
    <row r="15" spans="1:15" s="98" customFormat="1" ht="20.100000000000001" customHeight="1">
      <c r="C15" s="98" t="s">
        <v>65</v>
      </c>
      <c r="F15" s="147"/>
      <c r="G15" s="145" t="s">
        <v>187</v>
      </c>
      <c r="H15" s="145"/>
      <c r="I15" s="148">
        <v>100318</v>
      </c>
      <c r="J15" s="148"/>
      <c r="K15" s="148">
        <v>155949</v>
      </c>
      <c r="L15" s="148"/>
      <c r="M15" s="148">
        <v>100216</v>
      </c>
      <c r="N15" s="148"/>
      <c r="O15" s="148">
        <v>156048</v>
      </c>
    </row>
    <row r="16" spans="1:15" s="98" customFormat="1" ht="20.100000000000001" customHeight="1">
      <c r="C16" s="98" t="s">
        <v>131</v>
      </c>
      <c r="F16" s="147"/>
      <c r="G16" s="145" t="s">
        <v>188</v>
      </c>
      <c r="H16" s="145"/>
      <c r="I16" s="86">
        <v>0</v>
      </c>
      <c r="J16" s="148"/>
      <c r="K16" s="86">
        <v>0</v>
      </c>
      <c r="L16" s="148"/>
      <c r="M16" s="148">
        <v>3500</v>
      </c>
      <c r="N16" s="148"/>
      <c r="O16" s="148">
        <v>3500</v>
      </c>
    </row>
    <row r="17" spans="1:15" s="98" customFormat="1" ht="20.100000000000001" customHeight="1">
      <c r="C17" s="98" t="s">
        <v>7</v>
      </c>
      <c r="F17" s="147"/>
      <c r="G17" s="145" t="s">
        <v>162</v>
      </c>
      <c r="H17" s="145"/>
      <c r="I17" s="148">
        <v>898651</v>
      </c>
      <c r="J17" s="148"/>
      <c r="K17" s="148">
        <v>911420</v>
      </c>
      <c r="L17" s="148"/>
      <c r="M17" s="148">
        <v>898595</v>
      </c>
      <c r="N17" s="148"/>
      <c r="O17" s="148">
        <v>911366</v>
      </c>
    </row>
    <row r="18" spans="1:15" s="98" customFormat="1" ht="20.100000000000001" customHeight="1">
      <c r="C18" s="98" t="s">
        <v>76</v>
      </c>
      <c r="G18" s="145"/>
      <c r="H18" s="145"/>
      <c r="I18" s="148">
        <v>20162</v>
      </c>
      <c r="J18" s="148"/>
      <c r="K18" s="148">
        <v>16564</v>
      </c>
      <c r="L18" s="148"/>
      <c r="M18" s="148">
        <v>20162</v>
      </c>
      <c r="N18" s="148"/>
      <c r="O18" s="148">
        <v>16564</v>
      </c>
    </row>
    <row r="19" spans="1:15" s="98" customFormat="1" ht="20.100000000000001" customHeight="1">
      <c r="C19" s="98" t="s">
        <v>8</v>
      </c>
      <c r="F19" s="146"/>
      <c r="G19" s="149"/>
      <c r="H19" s="150"/>
      <c r="I19" s="151">
        <v>4873</v>
      </c>
      <c r="J19" s="148"/>
      <c r="K19" s="151">
        <v>5194</v>
      </c>
      <c r="L19" s="148"/>
      <c r="M19" s="151">
        <v>3362</v>
      </c>
      <c r="N19" s="148"/>
      <c r="O19" s="151">
        <v>3685</v>
      </c>
    </row>
    <row r="20" spans="1:15" s="98" customFormat="1" ht="20.100000000000001" customHeight="1">
      <c r="A20" s="200" t="s">
        <v>35</v>
      </c>
      <c r="B20" s="200"/>
      <c r="C20" s="200"/>
      <c r="D20" s="200"/>
      <c r="E20" s="200"/>
      <c r="F20" s="200"/>
      <c r="G20" s="149"/>
      <c r="H20" s="150"/>
      <c r="I20" s="152">
        <f>SUM(I14:I19)</f>
        <v>1121190</v>
      </c>
      <c r="J20" s="153"/>
      <c r="K20" s="152">
        <v>1191803</v>
      </c>
      <c r="L20" s="153"/>
      <c r="M20" s="152">
        <f>SUM(M14:M19)</f>
        <v>1107791</v>
      </c>
      <c r="N20" s="153"/>
      <c r="O20" s="152">
        <v>1179632</v>
      </c>
    </row>
    <row r="21" spans="1:15" s="98" customFormat="1" ht="20.100000000000001" customHeight="1">
      <c r="A21" s="154"/>
      <c r="B21" s="154"/>
      <c r="C21" s="154"/>
      <c r="D21" s="154"/>
      <c r="E21" s="154"/>
      <c r="F21" s="154"/>
      <c r="G21" s="149"/>
      <c r="H21" s="150"/>
      <c r="I21" s="148"/>
      <c r="J21" s="148"/>
      <c r="K21" s="148"/>
      <c r="L21" s="148"/>
      <c r="M21" s="148"/>
      <c r="N21" s="148"/>
      <c r="O21" s="148"/>
    </row>
    <row r="22" spans="1:15" s="98" customFormat="1" ht="20.100000000000001" customHeight="1">
      <c r="A22" s="200" t="s">
        <v>36</v>
      </c>
      <c r="B22" s="200"/>
      <c r="C22" s="200"/>
      <c r="D22" s="200"/>
      <c r="E22" s="200"/>
      <c r="F22" s="200"/>
      <c r="G22" s="149"/>
      <c r="H22" s="150"/>
      <c r="I22" s="148"/>
      <c r="J22" s="148"/>
      <c r="K22" s="148"/>
      <c r="L22" s="148"/>
      <c r="M22" s="148"/>
      <c r="N22" s="148"/>
      <c r="O22" s="148"/>
    </row>
    <row r="23" spans="1:15" s="98" customFormat="1" ht="20.100000000000001" customHeight="1">
      <c r="C23" s="98" t="s">
        <v>75</v>
      </c>
      <c r="G23" s="145" t="s">
        <v>172</v>
      </c>
      <c r="H23" s="145"/>
      <c r="I23" s="87">
        <v>0</v>
      </c>
      <c r="J23" s="148"/>
      <c r="K23" s="87">
        <v>0</v>
      </c>
      <c r="L23" s="148"/>
      <c r="M23" s="148">
        <v>6000</v>
      </c>
      <c r="N23" s="148"/>
      <c r="O23" s="148">
        <v>6000</v>
      </c>
    </row>
    <row r="24" spans="1:15" s="98" customFormat="1" ht="20.100000000000001" customHeight="1">
      <c r="C24" s="98" t="s">
        <v>89</v>
      </c>
      <c r="G24" s="145" t="s">
        <v>108</v>
      </c>
      <c r="H24" s="145"/>
      <c r="I24" s="148">
        <v>2178097</v>
      </c>
      <c r="J24" s="148"/>
      <c r="K24" s="148">
        <v>2196414</v>
      </c>
      <c r="L24" s="148"/>
      <c r="M24" s="148">
        <v>2178079</v>
      </c>
      <c r="N24" s="148"/>
      <c r="O24" s="148">
        <v>2196391</v>
      </c>
    </row>
    <row r="25" spans="1:15" s="98" customFormat="1" ht="20.100000000000001" customHeight="1">
      <c r="C25" s="98" t="s">
        <v>146</v>
      </c>
      <c r="G25" s="145" t="s">
        <v>109</v>
      </c>
      <c r="H25" s="145"/>
      <c r="I25" s="148">
        <v>34459</v>
      </c>
      <c r="J25" s="148"/>
      <c r="K25" s="148">
        <v>38859</v>
      </c>
      <c r="L25" s="148"/>
      <c r="M25" s="148">
        <v>34459</v>
      </c>
      <c r="N25" s="148"/>
      <c r="O25" s="148">
        <v>38859</v>
      </c>
    </row>
    <row r="26" spans="1:15" s="98" customFormat="1" ht="20.100000000000001" customHeight="1">
      <c r="C26" s="98" t="s">
        <v>90</v>
      </c>
      <c r="G26" s="145" t="s">
        <v>163</v>
      </c>
      <c r="H26" s="145"/>
      <c r="I26" s="148">
        <v>10336</v>
      </c>
      <c r="J26" s="148"/>
      <c r="K26" s="148">
        <v>10998</v>
      </c>
      <c r="L26" s="148"/>
      <c r="M26" s="148">
        <v>15937</v>
      </c>
      <c r="N26" s="148"/>
      <c r="O26" s="148">
        <v>16944</v>
      </c>
    </row>
    <row r="27" spans="1:15" s="98" customFormat="1" ht="20.100000000000001" customHeight="1">
      <c r="C27" s="98" t="s">
        <v>115</v>
      </c>
      <c r="G27" s="145" t="s">
        <v>164</v>
      </c>
      <c r="H27" s="145"/>
      <c r="I27" s="148">
        <v>13</v>
      </c>
      <c r="J27" s="148"/>
      <c r="K27" s="148">
        <v>13</v>
      </c>
      <c r="L27" s="148"/>
      <c r="M27" s="87">
        <v>0</v>
      </c>
      <c r="N27" s="87"/>
      <c r="O27" s="87">
        <v>0</v>
      </c>
    </row>
    <row r="28" spans="1:15" s="98" customFormat="1" ht="20.100000000000001" customHeight="1">
      <c r="C28" s="98" t="s">
        <v>28</v>
      </c>
      <c r="G28" s="142"/>
      <c r="H28" s="145"/>
      <c r="I28" s="151">
        <v>1243</v>
      </c>
      <c r="J28" s="148"/>
      <c r="K28" s="151">
        <v>1669</v>
      </c>
      <c r="L28" s="148"/>
      <c r="M28" s="155">
        <v>367</v>
      </c>
      <c r="N28" s="148"/>
      <c r="O28" s="155">
        <v>824</v>
      </c>
    </row>
    <row r="29" spans="1:15" s="98" customFormat="1" ht="20.100000000000001" customHeight="1">
      <c r="A29" s="98" t="s">
        <v>37</v>
      </c>
      <c r="B29" s="146"/>
      <c r="G29" s="142"/>
      <c r="H29" s="145"/>
      <c r="I29" s="152">
        <f>SUM(I23:I28)</f>
        <v>2224148</v>
      </c>
      <c r="J29" s="153"/>
      <c r="K29" s="152">
        <v>2247953</v>
      </c>
      <c r="L29" s="153"/>
      <c r="M29" s="152">
        <f>SUM(M23:M28)</f>
        <v>2234842</v>
      </c>
      <c r="N29" s="153"/>
      <c r="O29" s="152">
        <v>2259018</v>
      </c>
    </row>
    <row r="30" spans="1:15" s="98" customFormat="1" ht="20.100000000000001" customHeight="1" thickBot="1">
      <c r="A30" s="98" t="s">
        <v>38</v>
      </c>
      <c r="B30" s="146"/>
      <c r="G30" s="142"/>
      <c r="H30" s="145"/>
      <c r="I30" s="156">
        <f>+I20+I29</f>
        <v>3345338</v>
      </c>
      <c r="J30" s="153"/>
      <c r="K30" s="156">
        <v>3439756</v>
      </c>
      <c r="L30" s="153"/>
      <c r="M30" s="156">
        <f>+M20+M29</f>
        <v>3342633</v>
      </c>
      <c r="N30" s="153"/>
      <c r="O30" s="156">
        <v>3438650</v>
      </c>
    </row>
    <row r="31" spans="1:15" s="141" customFormat="1" ht="20.100000000000001" customHeight="1" thickTop="1">
      <c r="A31" s="157"/>
      <c r="B31" s="157"/>
      <c r="G31" s="140"/>
      <c r="H31" s="158"/>
      <c r="I31" s="158"/>
      <c r="J31" s="158"/>
      <c r="K31" s="158"/>
      <c r="L31" s="158"/>
      <c r="M31" s="158"/>
      <c r="N31" s="158"/>
      <c r="O31" s="158"/>
    </row>
    <row r="32" spans="1:15" s="141" customFormat="1" ht="20.100000000000001" customHeight="1">
      <c r="A32" s="157"/>
      <c r="B32" s="157"/>
      <c r="G32" s="140"/>
      <c r="H32" s="158"/>
      <c r="I32" s="158"/>
      <c r="J32" s="158"/>
      <c r="K32" s="158"/>
      <c r="L32" s="158"/>
      <c r="M32" s="158"/>
      <c r="N32" s="158"/>
      <c r="O32" s="158"/>
    </row>
    <row r="33" spans="1:15" s="141" customFormat="1" ht="20.100000000000001" customHeight="1">
      <c r="A33" s="157"/>
      <c r="B33" s="157"/>
      <c r="G33" s="140"/>
      <c r="H33" s="158"/>
      <c r="I33" s="158"/>
      <c r="J33" s="158"/>
      <c r="K33" s="158"/>
      <c r="L33" s="158"/>
      <c r="M33" s="158"/>
      <c r="N33" s="158"/>
      <c r="O33" s="158"/>
    </row>
    <row r="34" spans="1:15" s="141" customFormat="1" ht="20.100000000000001" customHeight="1">
      <c r="A34" s="157"/>
      <c r="B34" s="157"/>
      <c r="G34" s="140"/>
      <c r="H34" s="158"/>
      <c r="I34" s="158"/>
      <c r="J34" s="158"/>
      <c r="K34" s="158"/>
      <c r="L34" s="158"/>
      <c r="M34" s="158"/>
      <c r="N34" s="158"/>
      <c r="O34" s="158"/>
    </row>
    <row r="35" spans="1:15" ht="23.1" customHeight="1">
      <c r="A35" s="206" t="s">
        <v>122</v>
      </c>
      <c r="B35" s="201"/>
      <c r="C35" s="201"/>
      <c r="D35" s="201"/>
      <c r="E35" s="201"/>
      <c r="F35" s="201"/>
      <c r="G35" s="201"/>
      <c r="H35" s="201"/>
      <c r="I35" s="201"/>
      <c r="J35" s="201"/>
      <c r="K35" s="201"/>
      <c r="L35" s="201"/>
      <c r="M35" s="201"/>
      <c r="N35" s="201"/>
      <c r="O35" s="201"/>
    </row>
    <row r="36" spans="1:15" s="1" customFormat="1" ht="24.95" customHeight="1">
      <c r="G36" s="138"/>
      <c r="H36" s="2"/>
      <c r="I36" s="2"/>
      <c r="J36" s="2"/>
      <c r="K36" s="2"/>
      <c r="L36" s="2"/>
      <c r="M36" s="2"/>
      <c r="N36" s="2"/>
      <c r="O36" s="3" t="s">
        <v>87</v>
      </c>
    </row>
    <row r="37" spans="1:15" s="1" customFormat="1" ht="24.95" customHeight="1">
      <c r="G37" s="138"/>
      <c r="H37" s="2"/>
      <c r="I37" s="2"/>
      <c r="J37" s="2"/>
      <c r="K37" s="2"/>
      <c r="L37" s="2"/>
      <c r="M37" s="2"/>
      <c r="N37" s="2"/>
      <c r="O37" s="3" t="s">
        <v>88</v>
      </c>
    </row>
    <row r="38" spans="1:15" s="1" customFormat="1" ht="23.1" customHeight="1">
      <c r="A38" s="209" t="s">
        <v>147</v>
      </c>
      <c r="B38" s="210"/>
      <c r="C38" s="210"/>
      <c r="D38" s="210"/>
      <c r="E38" s="210"/>
      <c r="F38" s="210"/>
      <c r="G38" s="210"/>
      <c r="H38" s="210"/>
      <c r="I38" s="210"/>
      <c r="J38" s="210"/>
      <c r="K38" s="210"/>
      <c r="L38" s="210"/>
      <c r="M38" s="210"/>
      <c r="N38" s="210"/>
      <c r="O38" s="210"/>
    </row>
    <row r="39" spans="1:15" s="1" customFormat="1" ht="23.1" customHeight="1">
      <c r="A39" s="207" t="s">
        <v>94</v>
      </c>
      <c r="B39" s="207"/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207"/>
    </row>
    <row r="40" spans="1:15" s="1" customFormat="1" ht="23.1" customHeight="1">
      <c r="A40" s="207" t="s">
        <v>93</v>
      </c>
      <c r="B40" s="207"/>
      <c r="C40" s="207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</row>
    <row r="41" spans="1:15" s="1" customFormat="1" ht="23.1" customHeight="1">
      <c r="A41" s="207" t="s">
        <v>167</v>
      </c>
      <c r="B41" s="207"/>
      <c r="C41" s="207"/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07"/>
    </row>
    <row r="42" spans="1:15" ht="20.100000000000001" customHeight="1">
      <c r="A42" s="159"/>
      <c r="B42" s="159"/>
      <c r="C42" s="159"/>
      <c r="D42" s="159"/>
      <c r="E42" s="159"/>
      <c r="F42" s="159"/>
      <c r="H42" s="159"/>
      <c r="I42" s="159"/>
      <c r="J42" s="159"/>
      <c r="K42" s="159"/>
      <c r="L42" s="159"/>
      <c r="M42" s="206"/>
      <c r="N42" s="206"/>
      <c r="O42" s="206"/>
    </row>
    <row r="43" spans="1:15" s="98" customFormat="1" ht="20.100000000000001" customHeight="1">
      <c r="A43" s="142"/>
      <c r="B43" s="142"/>
      <c r="C43" s="142"/>
      <c r="D43" s="142"/>
      <c r="E43" s="142"/>
      <c r="F43" s="142"/>
      <c r="G43" s="142"/>
      <c r="H43" s="142"/>
      <c r="I43" s="143"/>
      <c r="J43" s="143"/>
      <c r="K43" s="143"/>
      <c r="L43" s="143"/>
      <c r="M43" s="203" t="s">
        <v>104</v>
      </c>
      <c r="N43" s="203"/>
      <c r="O43" s="203"/>
    </row>
    <row r="44" spans="1:15" s="98" customFormat="1" ht="20.100000000000001" customHeight="1">
      <c r="A44" s="142"/>
      <c r="B44" s="142"/>
      <c r="C44" s="142"/>
      <c r="D44" s="142"/>
      <c r="E44" s="142"/>
      <c r="F44" s="142"/>
      <c r="G44" s="142"/>
      <c r="H44" s="142"/>
      <c r="I44" s="204" t="s">
        <v>0</v>
      </c>
      <c r="J44" s="204"/>
      <c r="K44" s="204"/>
      <c r="L44" s="142"/>
      <c r="M44" s="204" t="s">
        <v>95</v>
      </c>
      <c r="N44" s="204"/>
      <c r="O44" s="204"/>
    </row>
    <row r="45" spans="1:15" s="98" customFormat="1" ht="20.100000000000001" customHeight="1">
      <c r="A45" s="142"/>
      <c r="B45" s="142"/>
      <c r="C45" s="142"/>
      <c r="D45" s="142"/>
      <c r="E45" s="142"/>
      <c r="F45" s="142"/>
      <c r="G45" s="142"/>
      <c r="H45" s="142"/>
      <c r="I45" s="142" t="s">
        <v>168</v>
      </c>
      <c r="J45" s="142"/>
      <c r="K45" s="142" t="s">
        <v>169</v>
      </c>
      <c r="L45" s="142"/>
      <c r="M45" s="142" t="s">
        <v>168</v>
      </c>
      <c r="N45" s="142"/>
      <c r="O45" s="142" t="s">
        <v>169</v>
      </c>
    </row>
    <row r="46" spans="1:15" s="98" customFormat="1" ht="18.75" customHeight="1">
      <c r="G46" s="142" t="s">
        <v>1</v>
      </c>
      <c r="H46" s="145"/>
      <c r="I46" s="144" t="s">
        <v>171</v>
      </c>
      <c r="K46" s="144" t="s">
        <v>170</v>
      </c>
      <c r="L46" s="142"/>
      <c r="M46" s="144" t="s">
        <v>171</v>
      </c>
      <c r="O46" s="144" t="s">
        <v>170</v>
      </c>
    </row>
    <row r="47" spans="1:15" s="98" customFormat="1" ht="20.100000000000001" customHeight="1">
      <c r="A47" s="205" t="s">
        <v>39</v>
      </c>
      <c r="B47" s="205"/>
      <c r="C47" s="205"/>
      <c r="D47" s="205"/>
      <c r="E47" s="205"/>
      <c r="F47" s="205"/>
    </row>
    <row r="48" spans="1:15" s="98" customFormat="1" ht="20.100000000000001" customHeight="1">
      <c r="A48" s="98" t="s">
        <v>40</v>
      </c>
      <c r="B48" s="146"/>
      <c r="C48" s="146"/>
      <c r="D48" s="146"/>
      <c r="E48" s="146"/>
      <c r="F48" s="146"/>
      <c r="G48" s="142"/>
      <c r="H48" s="142"/>
      <c r="I48" s="86"/>
      <c r="J48" s="142"/>
      <c r="K48" s="86"/>
      <c r="L48" s="142"/>
      <c r="M48" s="142"/>
      <c r="N48" s="142"/>
      <c r="O48" s="142"/>
    </row>
    <row r="49" spans="1:15" s="98" customFormat="1" ht="20.100000000000001" customHeight="1">
      <c r="C49" s="98" t="s">
        <v>123</v>
      </c>
      <c r="F49" s="142"/>
      <c r="G49" s="145" t="s">
        <v>189</v>
      </c>
      <c r="H49" s="142"/>
      <c r="I49" s="86">
        <v>725000</v>
      </c>
      <c r="J49" s="142"/>
      <c r="K49" s="86">
        <v>790000</v>
      </c>
      <c r="L49" s="142"/>
      <c r="M49" s="86">
        <v>725000</v>
      </c>
      <c r="N49" s="142"/>
      <c r="O49" s="86">
        <v>790000</v>
      </c>
    </row>
    <row r="50" spans="1:15" s="98" customFormat="1" ht="20.100000000000001" customHeight="1">
      <c r="C50" s="98" t="s">
        <v>66</v>
      </c>
      <c r="G50" s="145" t="s">
        <v>190</v>
      </c>
      <c r="I50" s="86">
        <v>193147</v>
      </c>
      <c r="K50" s="86">
        <v>193547</v>
      </c>
      <c r="M50" s="88">
        <v>193469</v>
      </c>
      <c r="O50" s="88">
        <v>195271</v>
      </c>
    </row>
    <row r="51" spans="1:15" s="98" customFormat="1" ht="20.100000000000001" customHeight="1">
      <c r="C51" s="98" t="s">
        <v>124</v>
      </c>
      <c r="G51" s="145"/>
      <c r="I51" s="88"/>
      <c r="K51" s="88"/>
      <c r="M51" s="88"/>
      <c r="O51" s="88"/>
    </row>
    <row r="52" spans="1:15" s="98" customFormat="1" ht="20.100000000000001" customHeight="1">
      <c r="D52" s="98" t="s">
        <v>77</v>
      </c>
      <c r="F52" s="142"/>
      <c r="G52" s="145" t="s">
        <v>189</v>
      </c>
      <c r="H52" s="142"/>
      <c r="I52" s="86">
        <v>16800</v>
      </c>
      <c r="J52" s="142"/>
      <c r="K52" s="87">
        <v>0</v>
      </c>
      <c r="L52" s="142"/>
      <c r="M52" s="86">
        <v>16800</v>
      </c>
      <c r="N52" s="142"/>
      <c r="O52" s="87">
        <v>0</v>
      </c>
    </row>
    <row r="53" spans="1:15" s="98" customFormat="1" ht="20.100000000000001" customHeight="1">
      <c r="C53" s="98" t="s">
        <v>148</v>
      </c>
      <c r="F53" s="142"/>
      <c r="G53" s="145" t="s">
        <v>191</v>
      </c>
      <c r="H53" s="142"/>
      <c r="I53" s="86">
        <v>19803</v>
      </c>
      <c r="J53" s="86"/>
      <c r="K53" s="86">
        <v>19344</v>
      </c>
      <c r="L53" s="86"/>
      <c r="M53" s="86">
        <v>19803</v>
      </c>
      <c r="O53" s="86">
        <v>19344</v>
      </c>
    </row>
    <row r="54" spans="1:15" s="98" customFormat="1" ht="20.100000000000001" customHeight="1">
      <c r="C54" s="98" t="s">
        <v>178</v>
      </c>
      <c r="F54" s="142"/>
      <c r="G54" s="145" t="s">
        <v>192</v>
      </c>
      <c r="H54" s="142"/>
      <c r="I54" s="86">
        <v>10034</v>
      </c>
      <c r="J54" s="86"/>
      <c r="K54" s="87">
        <v>0</v>
      </c>
      <c r="L54" s="142"/>
      <c r="M54" s="86">
        <v>10034</v>
      </c>
      <c r="N54" s="142"/>
      <c r="O54" s="87">
        <v>0</v>
      </c>
    </row>
    <row r="55" spans="1:15" s="98" customFormat="1" ht="20.100000000000001" customHeight="1">
      <c r="C55" s="98" t="s">
        <v>2</v>
      </c>
      <c r="I55" s="89">
        <v>1511</v>
      </c>
      <c r="K55" s="89">
        <v>2038</v>
      </c>
      <c r="M55" s="89">
        <v>1349</v>
      </c>
      <c r="O55" s="89">
        <v>1821</v>
      </c>
    </row>
    <row r="56" spans="1:15" s="98" customFormat="1" ht="20.100000000000001" customHeight="1">
      <c r="A56" s="98" t="s">
        <v>41</v>
      </c>
      <c r="G56" s="145"/>
      <c r="I56" s="89">
        <f>SUM(I49:I55)</f>
        <v>966295</v>
      </c>
      <c r="K56" s="89">
        <v>1004929</v>
      </c>
      <c r="M56" s="89">
        <f>SUM(M49:M55)</f>
        <v>966455</v>
      </c>
      <c r="O56" s="89">
        <v>1006436</v>
      </c>
    </row>
    <row r="57" spans="1:15" s="98" customFormat="1" ht="20.100000000000001" customHeight="1">
      <c r="G57" s="145"/>
      <c r="I57" s="88"/>
      <c r="K57" s="88"/>
      <c r="M57" s="88"/>
      <c r="O57" s="88"/>
    </row>
    <row r="58" spans="1:15" s="98" customFormat="1" ht="20.100000000000001" customHeight="1">
      <c r="A58" s="98" t="s">
        <v>42</v>
      </c>
      <c r="B58" s="142"/>
      <c r="C58" s="142"/>
      <c r="D58" s="142"/>
      <c r="E58" s="142"/>
      <c r="F58" s="142"/>
      <c r="G58" s="145"/>
      <c r="H58" s="142"/>
      <c r="I58" s="88"/>
      <c r="J58" s="142"/>
      <c r="K58" s="88"/>
      <c r="L58" s="142"/>
      <c r="M58" s="88"/>
      <c r="N58" s="142"/>
      <c r="O58" s="88"/>
    </row>
    <row r="59" spans="1:15" s="98" customFormat="1" ht="20.100000000000001" customHeight="1">
      <c r="C59" s="98" t="s">
        <v>125</v>
      </c>
      <c r="G59" s="145" t="s">
        <v>189</v>
      </c>
      <c r="I59" s="86">
        <v>283200</v>
      </c>
      <c r="J59" s="86"/>
      <c r="K59" s="86">
        <v>300000</v>
      </c>
      <c r="L59" s="86"/>
      <c r="M59" s="86">
        <v>283200</v>
      </c>
      <c r="O59" s="86">
        <v>300000</v>
      </c>
    </row>
    <row r="60" spans="1:15" s="98" customFormat="1" ht="20.100000000000001" customHeight="1">
      <c r="C60" s="98" t="s">
        <v>149</v>
      </c>
      <c r="G60" s="145" t="s">
        <v>191</v>
      </c>
      <c r="I60" s="86">
        <v>11165</v>
      </c>
      <c r="J60" s="86"/>
      <c r="K60" s="86">
        <v>16057</v>
      </c>
      <c r="L60" s="86"/>
      <c r="M60" s="86">
        <v>11165</v>
      </c>
      <c r="O60" s="86">
        <v>16057</v>
      </c>
    </row>
    <row r="61" spans="1:15" s="98" customFormat="1" ht="20.100000000000001" customHeight="1">
      <c r="C61" s="98" t="s">
        <v>92</v>
      </c>
      <c r="G61" s="145" t="s">
        <v>164</v>
      </c>
      <c r="I61" s="86">
        <v>184301</v>
      </c>
      <c r="J61" s="86"/>
      <c r="K61" s="86">
        <v>188960</v>
      </c>
      <c r="L61" s="86"/>
      <c r="M61" s="86">
        <v>184301</v>
      </c>
      <c r="O61" s="86">
        <v>188960</v>
      </c>
    </row>
    <row r="62" spans="1:15" s="98" customFormat="1" ht="20.100000000000001" customHeight="1">
      <c r="C62" s="98" t="s">
        <v>52</v>
      </c>
      <c r="G62" s="145" t="s">
        <v>173</v>
      </c>
      <c r="I62" s="99">
        <v>99360</v>
      </c>
      <c r="J62" s="86"/>
      <c r="K62" s="99">
        <v>96059</v>
      </c>
      <c r="L62" s="86"/>
      <c r="M62" s="99">
        <v>99360</v>
      </c>
      <c r="O62" s="99">
        <v>96059</v>
      </c>
    </row>
    <row r="63" spans="1:15" s="98" customFormat="1" ht="20.100000000000001" customHeight="1">
      <c r="A63" s="98" t="s">
        <v>43</v>
      </c>
      <c r="G63" s="145"/>
      <c r="I63" s="162">
        <f>SUM(I59:I62)</f>
        <v>578026</v>
      </c>
      <c r="J63" s="163"/>
      <c r="K63" s="162">
        <v>601076</v>
      </c>
      <c r="L63" s="163"/>
      <c r="M63" s="162">
        <f>SUM(M59:M62)</f>
        <v>578026</v>
      </c>
      <c r="N63" s="165"/>
      <c r="O63" s="164">
        <v>601076</v>
      </c>
    </row>
    <row r="64" spans="1:15" s="98" customFormat="1" ht="20.100000000000001" customHeight="1">
      <c r="A64" s="98" t="s">
        <v>44</v>
      </c>
      <c r="G64" s="145"/>
      <c r="I64" s="164">
        <f>+I56+I63</f>
        <v>1544321</v>
      </c>
      <c r="J64" s="163"/>
      <c r="K64" s="164">
        <v>1606005</v>
      </c>
      <c r="L64" s="163"/>
      <c r="M64" s="164">
        <f>+M56+M63</f>
        <v>1544481</v>
      </c>
      <c r="N64" s="165"/>
      <c r="O64" s="164">
        <v>1607512</v>
      </c>
    </row>
    <row r="65" spans="1:15" s="141" customFormat="1" ht="20.100000000000001" customHeight="1"/>
    <row r="66" spans="1:15" s="141" customFormat="1" ht="20.100000000000001" customHeight="1"/>
    <row r="67" spans="1:15" s="141" customFormat="1" ht="20.100000000000001" customHeight="1"/>
    <row r="68" spans="1:15" s="141" customFormat="1" ht="20.100000000000001" customHeight="1"/>
    <row r="69" spans="1:15" ht="23.1" customHeight="1">
      <c r="A69" s="206"/>
      <c r="B69" s="201"/>
      <c r="C69" s="201"/>
      <c r="D69" s="201"/>
      <c r="E69" s="201"/>
      <c r="F69" s="201"/>
      <c r="G69" s="201"/>
      <c r="H69" s="201"/>
      <c r="I69" s="201"/>
      <c r="J69" s="201"/>
      <c r="K69" s="201"/>
      <c r="L69" s="201"/>
      <c r="M69" s="201"/>
      <c r="N69" s="201"/>
      <c r="O69" s="201"/>
    </row>
    <row r="70" spans="1:15" ht="23.1" customHeight="1">
      <c r="A70" s="159"/>
      <c r="B70" s="160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</row>
    <row r="71" spans="1:15" s="1" customFormat="1" ht="24.95" customHeight="1">
      <c r="G71" s="138"/>
      <c r="H71" s="2"/>
      <c r="I71" s="2"/>
      <c r="J71" s="2"/>
      <c r="K71" s="2"/>
      <c r="L71" s="2"/>
      <c r="M71" s="2"/>
      <c r="N71" s="2"/>
      <c r="O71" s="3" t="s">
        <v>87</v>
      </c>
    </row>
    <row r="72" spans="1:15" s="1" customFormat="1" ht="24.95" customHeight="1">
      <c r="G72" s="138"/>
      <c r="H72" s="2"/>
      <c r="I72" s="2"/>
      <c r="J72" s="2"/>
      <c r="K72" s="2"/>
      <c r="L72" s="2"/>
      <c r="M72" s="2"/>
      <c r="N72" s="2"/>
      <c r="O72" s="3" t="s">
        <v>88</v>
      </c>
    </row>
    <row r="73" spans="1:15" s="1" customFormat="1" ht="23.1" customHeight="1">
      <c r="A73" s="209" t="s">
        <v>150</v>
      </c>
      <c r="B73" s="210"/>
      <c r="C73" s="210"/>
      <c r="D73" s="210"/>
      <c r="E73" s="210"/>
      <c r="F73" s="210"/>
      <c r="G73" s="210"/>
      <c r="H73" s="210"/>
      <c r="I73" s="210"/>
      <c r="J73" s="210"/>
      <c r="K73" s="210"/>
      <c r="L73" s="210"/>
      <c r="M73" s="210"/>
      <c r="N73" s="210"/>
      <c r="O73" s="210"/>
    </row>
    <row r="74" spans="1:15" ht="23.1" customHeight="1">
      <c r="A74" s="201" t="s">
        <v>94</v>
      </c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</row>
    <row r="75" spans="1:15" ht="23.1" customHeight="1">
      <c r="A75" s="201" t="s">
        <v>93</v>
      </c>
      <c r="B75" s="201"/>
      <c r="C75" s="201"/>
      <c r="D75" s="201"/>
      <c r="E75" s="201"/>
      <c r="F75" s="201"/>
      <c r="G75" s="201"/>
      <c r="H75" s="201"/>
      <c r="I75" s="201"/>
      <c r="J75" s="201"/>
      <c r="K75" s="201"/>
      <c r="L75" s="201"/>
      <c r="M75" s="201"/>
      <c r="N75" s="201"/>
      <c r="O75" s="201"/>
    </row>
    <row r="76" spans="1:15" ht="23.1" customHeight="1">
      <c r="A76" s="201" t="s">
        <v>167</v>
      </c>
      <c r="B76" s="201"/>
      <c r="C76" s="201"/>
      <c r="D76" s="201"/>
      <c r="E76" s="201"/>
      <c r="F76" s="201"/>
      <c r="G76" s="201"/>
      <c r="H76" s="201"/>
      <c r="I76" s="201"/>
      <c r="J76" s="201"/>
      <c r="K76" s="201"/>
      <c r="L76" s="201"/>
      <c r="M76" s="201"/>
      <c r="N76" s="201"/>
      <c r="O76" s="201"/>
    </row>
    <row r="77" spans="1:15" s="141" customFormat="1" ht="20.100000000000001" customHeight="1">
      <c r="A77" s="140"/>
      <c r="B77" s="140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202"/>
      <c r="N77" s="202"/>
      <c r="O77" s="202"/>
    </row>
    <row r="78" spans="1:15" s="166" customFormat="1" ht="20.100000000000001" customHeight="1">
      <c r="A78" s="142"/>
      <c r="B78" s="142"/>
      <c r="C78" s="142"/>
      <c r="D78" s="142"/>
      <c r="E78" s="142"/>
      <c r="F78" s="142"/>
      <c r="G78" s="142"/>
      <c r="H78" s="142"/>
      <c r="I78" s="143"/>
      <c r="J78" s="143"/>
      <c r="K78" s="143"/>
      <c r="L78" s="143"/>
      <c r="M78" s="203" t="s">
        <v>104</v>
      </c>
      <c r="N78" s="203"/>
      <c r="O78" s="203"/>
    </row>
    <row r="79" spans="1:15" s="166" customFormat="1" ht="20.100000000000001" customHeight="1">
      <c r="A79" s="142"/>
      <c r="B79" s="142"/>
      <c r="C79" s="142"/>
      <c r="D79" s="142"/>
      <c r="E79" s="142"/>
      <c r="F79" s="142"/>
      <c r="G79" s="142"/>
      <c r="H79" s="142"/>
      <c r="I79" s="204" t="s">
        <v>0</v>
      </c>
      <c r="J79" s="204"/>
      <c r="K79" s="204"/>
      <c r="L79" s="142"/>
      <c r="M79" s="204" t="s">
        <v>95</v>
      </c>
      <c r="N79" s="204"/>
      <c r="O79" s="204"/>
    </row>
    <row r="80" spans="1:15" s="98" customFormat="1" ht="20.100000000000001" customHeight="1">
      <c r="A80" s="142"/>
      <c r="B80" s="142"/>
      <c r="C80" s="142"/>
      <c r="D80" s="142"/>
      <c r="E80" s="142"/>
      <c r="F80" s="142"/>
      <c r="G80" s="142"/>
      <c r="H80" s="142"/>
      <c r="I80" s="142" t="s">
        <v>168</v>
      </c>
      <c r="J80" s="142"/>
      <c r="K80" s="142" t="s">
        <v>169</v>
      </c>
      <c r="L80" s="142"/>
      <c r="M80" s="142" t="s">
        <v>168</v>
      </c>
      <c r="N80" s="142"/>
      <c r="O80" s="142" t="s">
        <v>169</v>
      </c>
    </row>
    <row r="81" spans="1:15" s="98" customFormat="1" ht="18.75" customHeight="1">
      <c r="G81" s="142" t="s">
        <v>1</v>
      </c>
      <c r="H81" s="145"/>
      <c r="I81" s="144" t="s">
        <v>171</v>
      </c>
      <c r="K81" s="144" t="s">
        <v>170</v>
      </c>
      <c r="L81" s="142"/>
      <c r="M81" s="144" t="s">
        <v>171</v>
      </c>
      <c r="O81" s="144" t="s">
        <v>170</v>
      </c>
    </row>
    <row r="82" spans="1:15" s="166" customFormat="1" ht="20.100000000000001" customHeight="1">
      <c r="A82" s="205" t="s">
        <v>116</v>
      </c>
      <c r="B82" s="205"/>
      <c r="C82" s="205"/>
      <c r="D82" s="205"/>
      <c r="E82" s="205"/>
      <c r="F82" s="205"/>
      <c r="G82" s="98"/>
      <c r="H82" s="98"/>
      <c r="I82" s="98"/>
      <c r="J82" s="98"/>
      <c r="K82" s="98"/>
      <c r="L82" s="98"/>
      <c r="M82" s="98"/>
      <c r="N82" s="98"/>
      <c r="O82" s="98"/>
    </row>
    <row r="83" spans="1:15" s="166" customFormat="1" ht="20.100000000000001" customHeight="1">
      <c r="A83" s="98" t="s">
        <v>45</v>
      </c>
      <c r="B83" s="142"/>
      <c r="C83" s="142"/>
      <c r="D83" s="142"/>
      <c r="E83" s="142"/>
      <c r="F83" s="142"/>
      <c r="G83" s="142"/>
      <c r="H83" s="142"/>
      <c r="I83" s="142"/>
      <c r="J83" s="142"/>
      <c r="K83" s="142"/>
      <c r="L83" s="142"/>
      <c r="M83" s="142"/>
      <c r="N83" s="142"/>
      <c r="O83" s="142"/>
    </row>
    <row r="84" spans="1:15" s="166" customFormat="1" ht="20.100000000000001" customHeight="1">
      <c r="A84" s="98"/>
      <c r="B84" s="98"/>
      <c r="C84" s="98" t="s">
        <v>3</v>
      </c>
      <c r="D84" s="98"/>
      <c r="E84" s="98"/>
      <c r="F84" s="98"/>
      <c r="G84" s="142"/>
      <c r="H84" s="145"/>
      <c r="I84" s="145"/>
      <c r="J84" s="145"/>
      <c r="K84" s="145"/>
      <c r="L84" s="145"/>
      <c r="M84" s="145"/>
      <c r="N84" s="145"/>
      <c r="O84" s="98"/>
    </row>
    <row r="85" spans="1:15" s="166" customFormat="1" ht="20.100000000000001" customHeight="1">
      <c r="A85" s="98"/>
      <c r="B85" s="98"/>
      <c r="C85" s="98"/>
      <c r="D85" s="98" t="s">
        <v>11</v>
      </c>
      <c r="E85" s="98"/>
      <c r="F85" s="98"/>
      <c r="G85" s="142"/>
      <c r="H85" s="145"/>
      <c r="I85" s="145"/>
      <c r="J85" s="145"/>
      <c r="K85" s="145"/>
      <c r="L85" s="145"/>
      <c r="M85" s="145"/>
      <c r="N85" s="145"/>
      <c r="O85" s="98"/>
    </row>
    <row r="86" spans="1:15" s="166" customFormat="1" ht="20.100000000000001" customHeight="1">
      <c r="A86" s="98"/>
      <c r="B86" s="98"/>
      <c r="C86" s="98"/>
      <c r="D86" s="98"/>
      <c r="E86" s="98" t="s">
        <v>48</v>
      </c>
      <c r="F86" s="98"/>
      <c r="G86" s="142"/>
      <c r="H86" s="145"/>
      <c r="I86" s="145"/>
      <c r="J86" s="145"/>
      <c r="K86" s="145"/>
      <c r="L86" s="145"/>
      <c r="M86" s="145"/>
      <c r="N86" s="145"/>
      <c r="O86" s="98"/>
    </row>
    <row r="87" spans="1:15" s="166" customFormat="1" ht="20.100000000000001" customHeight="1" thickBot="1">
      <c r="A87" s="98"/>
      <c r="B87" s="98"/>
      <c r="C87" s="98"/>
      <c r="D87" s="98"/>
      <c r="E87" s="98"/>
      <c r="F87" s="98" t="s">
        <v>29</v>
      </c>
      <c r="G87" s="142"/>
      <c r="H87" s="145"/>
      <c r="I87" s="167">
        <v>500000</v>
      </c>
      <c r="J87" s="168"/>
      <c r="K87" s="167">
        <v>500000</v>
      </c>
      <c r="L87" s="168"/>
      <c r="M87" s="167">
        <v>500000</v>
      </c>
      <c r="N87" s="168"/>
      <c r="O87" s="167">
        <v>500000</v>
      </c>
    </row>
    <row r="88" spans="1:15" s="166" customFormat="1" ht="20.100000000000001" customHeight="1" thickTop="1">
      <c r="A88" s="98"/>
      <c r="B88" s="98"/>
      <c r="C88" s="98"/>
      <c r="D88" s="98"/>
      <c r="E88" s="98"/>
      <c r="F88" s="98"/>
      <c r="G88" s="98"/>
      <c r="H88" s="98"/>
      <c r="I88" s="168"/>
      <c r="J88" s="168"/>
      <c r="K88" s="168"/>
      <c r="L88" s="168"/>
      <c r="M88" s="168"/>
      <c r="N88" s="168"/>
      <c r="O88" s="168"/>
    </row>
    <row r="89" spans="1:15" s="166" customFormat="1" ht="20.100000000000001" customHeight="1">
      <c r="A89" s="98"/>
      <c r="B89" s="98"/>
      <c r="C89" s="98"/>
      <c r="D89" s="98" t="s">
        <v>12</v>
      </c>
      <c r="E89" s="98"/>
      <c r="F89" s="98"/>
      <c r="G89" s="142"/>
      <c r="H89" s="145"/>
      <c r="I89" s="168"/>
      <c r="J89" s="168"/>
      <c r="K89" s="168"/>
      <c r="L89" s="168"/>
      <c r="M89" s="168"/>
      <c r="N89" s="168"/>
      <c r="O89" s="168"/>
    </row>
    <row r="90" spans="1:15" s="166" customFormat="1" ht="20.100000000000001" customHeight="1">
      <c r="A90" s="98"/>
      <c r="B90" s="98"/>
      <c r="C90" s="98"/>
      <c r="D90" s="98"/>
      <c r="E90" s="98" t="s">
        <v>49</v>
      </c>
      <c r="F90" s="98"/>
      <c r="G90" s="142"/>
      <c r="H90" s="145"/>
      <c r="I90" s="168"/>
      <c r="J90" s="168"/>
      <c r="K90" s="168"/>
      <c r="L90" s="168"/>
      <c r="M90" s="168"/>
      <c r="N90" s="168"/>
      <c r="O90" s="168"/>
    </row>
    <row r="91" spans="1:15" s="166" customFormat="1" ht="20.100000000000001" customHeight="1">
      <c r="A91" s="98"/>
      <c r="B91" s="98"/>
      <c r="C91" s="98"/>
      <c r="D91" s="98"/>
      <c r="E91" s="98"/>
      <c r="F91" s="98" t="s">
        <v>30</v>
      </c>
      <c r="G91" s="142"/>
      <c r="H91" s="145"/>
      <c r="I91" s="168">
        <v>213307</v>
      </c>
      <c r="J91" s="168"/>
      <c r="K91" s="168">
        <v>213307</v>
      </c>
      <c r="L91" s="168"/>
      <c r="M91" s="168">
        <v>213307</v>
      </c>
      <c r="N91" s="168"/>
      <c r="O91" s="168">
        <v>213307</v>
      </c>
    </row>
    <row r="92" spans="1:15" s="166" customFormat="1" ht="20.100000000000001" customHeight="1">
      <c r="A92" s="98"/>
      <c r="B92" s="98"/>
      <c r="C92" s="98" t="s">
        <v>4</v>
      </c>
      <c r="D92" s="98"/>
      <c r="E92" s="98"/>
      <c r="F92" s="98"/>
      <c r="G92" s="142"/>
      <c r="H92" s="145"/>
      <c r="I92" s="168">
        <v>302807</v>
      </c>
      <c r="J92" s="168"/>
      <c r="K92" s="168">
        <v>302807</v>
      </c>
      <c r="L92" s="168"/>
      <c r="M92" s="168">
        <v>302807</v>
      </c>
      <c r="N92" s="168"/>
      <c r="O92" s="168">
        <v>302807</v>
      </c>
    </row>
    <row r="93" spans="1:15" s="166" customFormat="1" ht="20.100000000000001" customHeight="1">
      <c r="A93" s="98"/>
      <c r="B93" s="98"/>
      <c r="C93" s="98" t="s">
        <v>5</v>
      </c>
      <c r="D93" s="98"/>
      <c r="E93" s="98"/>
      <c r="F93" s="98"/>
      <c r="G93" s="142"/>
      <c r="H93" s="145"/>
      <c r="I93" s="168"/>
      <c r="J93" s="168"/>
      <c r="K93" s="168"/>
      <c r="L93" s="168"/>
      <c r="M93" s="168"/>
      <c r="N93" s="168"/>
      <c r="O93" s="168"/>
    </row>
    <row r="94" spans="1:15" s="166" customFormat="1" ht="20.100000000000001" customHeight="1">
      <c r="A94" s="98"/>
      <c r="B94" s="98"/>
      <c r="C94" s="98"/>
      <c r="D94" s="98" t="s">
        <v>13</v>
      </c>
      <c r="E94" s="98"/>
      <c r="F94" s="98"/>
      <c r="G94" s="142"/>
      <c r="H94" s="145"/>
      <c r="I94" s="168"/>
      <c r="J94" s="168"/>
      <c r="K94" s="168"/>
      <c r="L94" s="168"/>
      <c r="M94" s="168"/>
      <c r="N94" s="168"/>
      <c r="O94" s="168"/>
    </row>
    <row r="95" spans="1:15" s="166" customFormat="1" ht="20.100000000000001" customHeight="1">
      <c r="A95" s="98"/>
      <c r="B95" s="98"/>
      <c r="C95" s="98"/>
      <c r="D95" s="98"/>
      <c r="E95" s="98" t="s">
        <v>14</v>
      </c>
      <c r="F95" s="98"/>
      <c r="G95" s="142"/>
      <c r="H95" s="145"/>
      <c r="I95" s="168">
        <v>50000</v>
      </c>
      <c r="J95" s="168"/>
      <c r="K95" s="168">
        <v>50000</v>
      </c>
      <c r="L95" s="168"/>
      <c r="M95" s="168">
        <v>50000</v>
      </c>
      <c r="N95" s="168"/>
      <c r="O95" s="168">
        <v>50000</v>
      </c>
    </row>
    <row r="96" spans="1:15" s="166" customFormat="1" ht="20.100000000000001" customHeight="1">
      <c r="A96" s="98"/>
      <c r="B96" s="98"/>
      <c r="C96" s="98"/>
      <c r="D96" s="98" t="s">
        <v>15</v>
      </c>
      <c r="E96" s="98"/>
      <c r="F96" s="98"/>
      <c r="G96" s="142"/>
      <c r="H96" s="145"/>
      <c r="I96" s="168">
        <v>503591</v>
      </c>
      <c r="J96" s="168"/>
      <c r="K96" s="168">
        <v>536870</v>
      </c>
      <c r="L96" s="168"/>
      <c r="M96" s="168">
        <v>499174</v>
      </c>
      <c r="N96" s="145"/>
      <c r="O96" s="168">
        <v>532160</v>
      </c>
    </row>
    <row r="97" spans="1:15" s="166" customFormat="1" ht="20.100000000000001" customHeight="1">
      <c r="A97" s="98"/>
      <c r="B97" s="98"/>
      <c r="C97" s="98" t="s">
        <v>31</v>
      </c>
      <c r="D97" s="98"/>
      <c r="E97" s="98"/>
      <c r="F97" s="98"/>
      <c r="G97" s="142"/>
      <c r="H97" s="145"/>
      <c r="I97" s="169">
        <v>731312</v>
      </c>
      <c r="J97" s="168"/>
      <c r="K97" s="169">
        <v>730767</v>
      </c>
      <c r="L97" s="168"/>
      <c r="M97" s="169">
        <v>732864</v>
      </c>
      <c r="N97" s="145"/>
      <c r="O97" s="169">
        <v>732864</v>
      </c>
    </row>
    <row r="98" spans="1:15" s="166" customFormat="1" ht="19.5" customHeight="1">
      <c r="A98" s="98" t="s">
        <v>46</v>
      </c>
      <c r="B98" s="98"/>
      <c r="C98" s="98"/>
      <c r="D98" s="98"/>
      <c r="E98" s="98"/>
      <c r="F98" s="98"/>
      <c r="G98" s="142"/>
      <c r="H98" s="145"/>
      <c r="I98" s="170">
        <f>SUM(I91:I97)</f>
        <v>1801017</v>
      </c>
      <c r="J98" s="171"/>
      <c r="K98" s="170">
        <v>1833751</v>
      </c>
      <c r="L98" s="171"/>
      <c r="M98" s="170">
        <f>SUM(M91:M97)</f>
        <v>1798152</v>
      </c>
      <c r="N98" s="172"/>
      <c r="O98" s="170">
        <v>1831138</v>
      </c>
    </row>
    <row r="99" spans="1:15" s="166" customFormat="1" ht="20.100000000000001" customHeight="1" thickBot="1">
      <c r="A99" s="98" t="s">
        <v>47</v>
      </c>
      <c r="B99" s="98"/>
      <c r="C99" s="98"/>
      <c r="D99" s="98"/>
      <c r="E99" s="98"/>
      <c r="F99" s="98"/>
      <c r="G99" s="142"/>
      <c r="H99" s="145"/>
      <c r="I99" s="173">
        <f>+I64+I98</f>
        <v>3345338</v>
      </c>
      <c r="J99" s="172"/>
      <c r="K99" s="173">
        <v>3439756</v>
      </c>
      <c r="L99" s="172"/>
      <c r="M99" s="173">
        <f>+M64+M98</f>
        <v>3342633</v>
      </c>
      <c r="N99" s="172"/>
      <c r="O99" s="173">
        <v>3438650</v>
      </c>
    </row>
    <row r="100" spans="1:15" s="141" customFormat="1" ht="20.100000000000001" customHeight="1" thickTop="1">
      <c r="G100" s="140"/>
      <c r="H100" s="158"/>
      <c r="I100" s="158"/>
      <c r="J100" s="158"/>
      <c r="K100" s="158"/>
      <c r="L100" s="158"/>
      <c r="M100" s="158"/>
      <c r="N100" s="158"/>
    </row>
    <row r="101" spans="1:15" s="141" customFormat="1" ht="20.100000000000001" customHeight="1">
      <c r="G101" s="140"/>
      <c r="H101" s="158"/>
      <c r="I101" s="158"/>
      <c r="J101" s="158"/>
      <c r="K101" s="158"/>
      <c r="L101" s="158"/>
      <c r="M101" s="158"/>
      <c r="N101" s="158"/>
    </row>
    <row r="102" spans="1:15" s="141" customFormat="1" ht="20.100000000000001" customHeight="1">
      <c r="G102" s="140"/>
      <c r="H102" s="158"/>
      <c r="I102" s="158"/>
      <c r="J102" s="158"/>
      <c r="K102" s="158"/>
      <c r="L102" s="158"/>
      <c r="M102" s="158"/>
      <c r="N102" s="158"/>
    </row>
    <row r="103" spans="1:15" s="141" customFormat="1" ht="20.100000000000001" customHeight="1">
      <c r="G103" s="140"/>
      <c r="H103" s="158"/>
      <c r="I103" s="158"/>
      <c r="J103" s="158"/>
      <c r="K103" s="158"/>
      <c r="L103" s="158"/>
      <c r="M103" s="158"/>
      <c r="N103" s="158"/>
    </row>
    <row r="104" spans="1:15" s="141" customFormat="1" ht="20.100000000000001" customHeight="1">
      <c r="G104" s="140"/>
      <c r="H104" s="158"/>
      <c r="I104" s="158"/>
      <c r="J104" s="158"/>
      <c r="K104" s="158"/>
      <c r="L104" s="158"/>
      <c r="M104" s="158"/>
      <c r="N104" s="158"/>
    </row>
    <row r="105" spans="1:15" s="141" customFormat="1" ht="20.100000000000001" customHeight="1">
      <c r="G105" s="140"/>
      <c r="H105" s="158"/>
      <c r="I105" s="158"/>
      <c r="J105" s="158"/>
      <c r="K105" s="158"/>
      <c r="L105" s="158"/>
      <c r="M105" s="158"/>
      <c r="N105" s="158"/>
    </row>
    <row r="106" spans="1:15" s="141" customFormat="1" ht="20.100000000000001" customHeight="1">
      <c r="G106" s="140"/>
      <c r="H106" s="158"/>
      <c r="I106" s="158"/>
      <c r="J106" s="158"/>
      <c r="K106" s="158"/>
      <c r="L106" s="158"/>
      <c r="M106" s="158"/>
      <c r="N106" s="158"/>
    </row>
    <row r="107" spans="1:15" s="141" customFormat="1" ht="20.100000000000001" customHeight="1">
      <c r="G107" s="140"/>
      <c r="H107" s="158"/>
      <c r="I107" s="158"/>
      <c r="J107" s="158"/>
      <c r="K107" s="158"/>
      <c r="L107" s="158"/>
      <c r="M107" s="158"/>
      <c r="N107" s="158"/>
    </row>
    <row r="108" spans="1:15" s="98" customFormat="1" ht="23.1" customHeight="1">
      <c r="A108" s="208"/>
      <c r="B108" s="208"/>
      <c r="C108" s="208"/>
      <c r="D108" s="208"/>
      <c r="E108" s="208"/>
      <c r="F108" s="208"/>
      <c r="G108" s="208"/>
      <c r="H108" s="208"/>
      <c r="I108" s="208"/>
      <c r="J108" s="208"/>
      <c r="K108" s="208"/>
      <c r="L108" s="208"/>
      <c r="M108" s="208"/>
      <c r="N108" s="208"/>
      <c r="O108" s="208"/>
    </row>
    <row r="109" spans="1:15" ht="23.1" customHeight="1">
      <c r="A109" s="98"/>
    </row>
    <row r="110" spans="1:15" ht="23.1" customHeight="1">
      <c r="A110" s="98"/>
    </row>
    <row r="111" spans="1:15" ht="23.1" customHeight="1">
      <c r="A111" s="98"/>
      <c r="I111" s="90">
        <f>+I99-I30</f>
        <v>0</v>
      </c>
      <c r="J111" s="63"/>
      <c r="K111" s="90">
        <f>+K99-K30</f>
        <v>0</v>
      </c>
      <c r="L111" s="90">
        <v>0</v>
      </c>
      <c r="M111" s="90">
        <f>+M99-M30</f>
        <v>0</v>
      </c>
      <c r="N111" s="90">
        <v>0</v>
      </c>
      <c r="O111" s="90">
        <f>+O99-O30</f>
        <v>0</v>
      </c>
    </row>
    <row r="112" spans="1:15" ht="23.1" customHeight="1">
      <c r="A112" s="98"/>
      <c r="I112" s="61"/>
      <c r="J112" s="61"/>
      <c r="K112" s="61"/>
      <c r="L112" s="61"/>
      <c r="M112" s="61"/>
      <c r="N112" s="61"/>
      <c r="O112" s="91"/>
    </row>
    <row r="113" spans="1:1" ht="23.1" customHeight="1">
      <c r="A113" s="98"/>
    </row>
  </sheetData>
  <mergeCells count="33">
    <mergeCell ref="A82:F82"/>
    <mergeCell ref="A108:O108"/>
    <mergeCell ref="A3:O3"/>
    <mergeCell ref="A73:O73"/>
    <mergeCell ref="A38:O38"/>
    <mergeCell ref="A41:O41"/>
    <mergeCell ref="A74:O74"/>
    <mergeCell ref="A75:O75"/>
    <mergeCell ref="A76:O76"/>
    <mergeCell ref="M77:O77"/>
    <mergeCell ref="M78:O78"/>
    <mergeCell ref="I79:K79"/>
    <mergeCell ref="M79:O79"/>
    <mergeCell ref="M43:O43"/>
    <mergeCell ref="I44:K44"/>
    <mergeCell ref="M44:O44"/>
    <mergeCell ref="A47:F47"/>
    <mergeCell ref="A69:O69"/>
    <mergeCell ref="A35:O35"/>
    <mergeCell ref="A39:O39"/>
    <mergeCell ref="A40:O40"/>
    <mergeCell ref="M42:O42"/>
    <mergeCell ref="A22:F22"/>
    <mergeCell ref="A4:O4"/>
    <mergeCell ref="A5:O5"/>
    <mergeCell ref="A6:O6"/>
    <mergeCell ref="M7:O7"/>
    <mergeCell ref="M8:O8"/>
    <mergeCell ref="I9:K9"/>
    <mergeCell ref="M9:O9"/>
    <mergeCell ref="A12:F12"/>
    <mergeCell ref="A13:F13"/>
    <mergeCell ref="A20:F20"/>
  </mergeCells>
  <pageMargins left="1.0236220472440944" right="0.39370078740157483" top="0.78740157480314965" bottom="1.1811023622047245" header="0.51181102362204722" footer="0.62992125984251968"/>
  <pageSetup paperSize="9" firstPageNumber="2" orientation="portrait" useFirstPageNumber="1" r:id="rId1"/>
  <headerFooter>
    <oddFooter>&amp;L&amp;"Angsana New,ธรรมดา"&amp;16Notes to interim financial statements form an integral part of these statement</oddFooter>
  </headerFooter>
  <rowBreaks count="2" manualBreakCount="2">
    <brk id="35" max="14" man="1"/>
    <brk id="7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79998168889431442"/>
  </sheetPr>
  <dimension ref="A1:N48"/>
  <sheetViews>
    <sheetView view="pageBreakPreview" zoomScaleNormal="110" zoomScaleSheetLayoutView="100" workbookViewId="0">
      <selection activeCell="R34" sqref="R34"/>
    </sheetView>
  </sheetViews>
  <sheetFormatPr defaultRowHeight="15" customHeight="1"/>
  <cols>
    <col min="1" max="4" width="0.85546875" style="1" customWidth="1"/>
    <col min="5" max="5" width="29.7109375" style="1" customWidth="1"/>
    <col min="6" max="6" width="5.7109375" style="4" customWidth="1"/>
    <col min="7" max="7" width="0.7109375" style="2" customWidth="1"/>
    <col min="8" max="8" width="12.28515625" style="2" customWidth="1"/>
    <col min="9" max="9" width="0.7109375" style="6" customWidth="1"/>
    <col min="10" max="10" width="12.28515625" style="2" customWidth="1"/>
    <col min="11" max="11" width="0.7109375" style="6" customWidth="1"/>
    <col min="12" max="12" width="12.28515625" style="2" customWidth="1"/>
    <col min="13" max="13" width="0.7109375" style="6" customWidth="1"/>
    <col min="14" max="14" width="12.28515625" style="1" customWidth="1"/>
    <col min="15" max="256" width="9.140625" style="1"/>
    <col min="257" max="260" width="1.7109375" style="1" customWidth="1"/>
    <col min="261" max="261" width="26.42578125" style="1" customWidth="1"/>
    <col min="262" max="262" width="7" style="1" customWidth="1"/>
    <col min="263" max="263" width="0.7109375" style="1" customWidth="1"/>
    <col min="264" max="264" width="11.5703125" style="1" customWidth="1"/>
    <col min="265" max="265" width="0.7109375" style="1" customWidth="1"/>
    <col min="266" max="266" width="11.5703125" style="1" customWidth="1"/>
    <col min="267" max="267" width="0.7109375" style="1" customWidth="1"/>
    <col min="268" max="268" width="11.5703125" style="1" customWidth="1"/>
    <col min="269" max="269" width="0.7109375" style="1" customWidth="1"/>
    <col min="270" max="270" width="11.5703125" style="1" customWidth="1"/>
    <col min="271" max="512" width="9.140625" style="1"/>
    <col min="513" max="516" width="1.7109375" style="1" customWidth="1"/>
    <col min="517" max="517" width="26.42578125" style="1" customWidth="1"/>
    <col min="518" max="518" width="7" style="1" customWidth="1"/>
    <col min="519" max="519" width="0.7109375" style="1" customWidth="1"/>
    <col min="520" max="520" width="11.5703125" style="1" customWidth="1"/>
    <col min="521" max="521" width="0.7109375" style="1" customWidth="1"/>
    <col min="522" max="522" width="11.5703125" style="1" customWidth="1"/>
    <col min="523" max="523" width="0.7109375" style="1" customWidth="1"/>
    <col min="524" max="524" width="11.5703125" style="1" customWidth="1"/>
    <col min="525" max="525" width="0.7109375" style="1" customWidth="1"/>
    <col min="526" max="526" width="11.5703125" style="1" customWidth="1"/>
    <col min="527" max="768" width="9.140625" style="1"/>
    <col min="769" max="772" width="1.7109375" style="1" customWidth="1"/>
    <col min="773" max="773" width="26.42578125" style="1" customWidth="1"/>
    <col min="774" max="774" width="7" style="1" customWidth="1"/>
    <col min="775" max="775" width="0.7109375" style="1" customWidth="1"/>
    <col min="776" max="776" width="11.5703125" style="1" customWidth="1"/>
    <col min="777" max="777" width="0.7109375" style="1" customWidth="1"/>
    <col min="778" max="778" width="11.5703125" style="1" customWidth="1"/>
    <col min="779" max="779" width="0.7109375" style="1" customWidth="1"/>
    <col min="780" max="780" width="11.5703125" style="1" customWidth="1"/>
    <col min="781" max="781" width="0.7109375" style="1" customWidth="1"/>
    <col min="782" max="782" width="11.5703125" style="1" customWidth="1"/>
    <col min="783" max="1024" width="9.140625" style="1"/>
    <col min="1025" max="1028" width="1.7109375" style="1" customWidth="1"/>
    <col min="1029" max="1029" width="26.42578125" style="1" customWidth="1"/>
    <col min="1030" max="1030" width="7" style="1" customWidth="1"/>
    <col min="1031" max="1031" width="0.7109375" style="1" customWidth="1"/>
    <col min="1032" max="1032" width="11.5703125" style="1" customWidth="1"/>
    <col min="1033" max="1033" width="0.7109375" style="1" customWidth="1"/>
    <col min="1034" max="1034" width="11.5703125" style="1" customWidth="1"/>
    <col min="1035" max="1035" width="0.7109375" style="1" customWidth="1"/>
    <col min="1036" max="1036" width="11.5703125" style="1" customWidth="1"/>
    <col min="1037" max="1037" width="0.7109375" style="1" customWidth="1"/>
    <col min="1038" max="1038" width="11.5703125" style="1" customWidth="1"/>
    <col min="1039" max="1280" width="9.140625" style="1"/>
    <col min="1281" max="1284" width="1.7109375" style="1" customWidth="1"/>
    <col min="1285" max="1285" width="26.42578125" style="1" customWidth="1"/>
    <col min="1286" max="1286" width="7" style="1" customWidth="1"/>
    <col min="1287" max="1287" width="0.7109375" style="1" customWidth="1"/>
    <col min="1288" max="1288" width="11.5703125" style="1" customWidth="1"/>
    <col min="1289" max="1289" width="0.7109375" style="1" customWidth="1"/>
    <col min="1290" max="1290" width="11.5703125" style="1" customWidth="1"/>
    <col min="1291" max="1291" width="0.7109375" style="1" customWidth="1"/>
    <col min="1292" max="1292" width="11.5703125" style="1" customWidth="1"/>
    <col min="1293" max="1293" width="0.7109375" style="1" customWidth="1"/>
    <col min="1294" max="1294" width="11.5703125" style="1" customWidth="1"/>
    <col min="1295" max="1536" width="9.140625" style="1"/>
    <col min="1537" max="1540" width="1.7109375" style="1" customWidth="1"/>
    <col min="1541" max="1541" width="26.42578125" style="1" customWidth="1"/>
    <col min="1542" max="1542" width="7" style="1" customWidth="1"/>
    <col min="1543" max="1543" width="0.7109375" style="1" customWidth="1"/>
    <col min="1544" max="1544" width="11.5703125" style="1" customWidth="1"/>
    <col min="1545" max="1545" width="0.7109375" style="1" customWidth="1"/>
    <col min="1546" max="1546" width="11.5703125" style="1" customWidth="1"/>
    <col min="1547" max="1547" width="0.7109375" style="1" customWidth="1"/>
    <col min="1548" max="1548" width="11.5703125" style="1" customWidth="1"/>
    <col min="1549" max="1549" width="0.7109375" style="1" customWidth="1"/>
    <col min="1550" max="1550" width="11.5703125" style="1" customWidth="1"/>
    <col min="1551" max="1792" width="9.140625" style="1"/>
    <col min="1793" max="1796" width="1.7109375" style="1" customWidth="1"/>
    <col min="1797" max="1797" width="26.42578125" style="1" customWidth="1"/>
    <col min="1798" max="1798" width="7" style="1" customWidth="1"/>
    <col min="1799" max="1799" width="0.7109375" style="1" customWidth="1"/>
    <col min="1800" max="1800" width="11.5703125" style="1" customWidth="1"/>
    <col min="1801" max="1801" width="0.7109375" style="1" customWidth="1"/>
    <col min="1802" max="1802" width="11.5703125" style="1" customWidth="1"/>
    <col min="1803" max="1803" width="0.7109375" style="1" customWidth="1"/>
    <col min="1804" max="1804" width="11.5703125" style="1" customWidth="1"/>
    <col min="1805" max="1805" width="0.7109375" style="1" customWidth="1"/>
    <col min="1806" max="1806" width="11.5703125" style="1" customWidth="1"/>
    <col min="1807" max="2048" width="9.140625" style="1"/>
    <col min="2049" max="2052" width="1.7109375" style="1" customWidth="1"/>
    <col min="2053" max="2053" width="26.42578125" style="1" customWidth="1"/>
    <col min="2054" max="2054" width="7" style="1" customWidth="1"/>
    <col min="2055" max="2055" width="0.7109375" style="1" customWidth="1"/>
    <col min="2056" max="2056" width="11.5703125" style="1" customWidth="1"/>
    <col min="2057" max="2057" width="0.7109375" style="1" customWidth="1"/>
    <col min="2058" max="2058" width="11.5703125" style="1" customWidth="1"/>
    <col min="2059" max="2059" width="0.7109375" style="1" customWidth="1"/>
    <col min="2060" max="2060" width="11.5703125" style="1" customWidth="1"/>
    <col min="2061" max="2061" width="0.7109375" style="1" customWidth="1"/>
    <col min="2062" max="2062" width="11.5703125" style="1" customWidth="1"/>
    <col min="2063" max="2304" width="9.140625" style="1"/>
    <col min="2305" max="2308" width="1.7109375" style="1" customWidth="1"/>
    <col min="2309" max="2309" width="26.42578125" style="1" customWidth="1"/>
    <col min="2310" max="2310" width="7" style="1" customWidth="1"/>
    <col min="2311" max="2311" width="0.7109375" style="1" customWidth="1"/>
    <col min="2312" max="2312" width="11.5703125" style="1" customWidth="1"/>
    <col min="2313" max="2313" width="0.7109375" style="1" customWidth="1"/>
    <col min="2314" max="2314" width="11.5703125" style="1" customWidth="1"/>
    <col min="2315" max="2315" width="0.7109375" style="1" customWidth="1"/>
    <col min="2316" max="2316" width="11.5703125" style="1" customWidth="1"/>
    <col min="2317" max="2317" width="0.7109375" style="1" customWidth="1"/>
    <col min="2318" max="2318" width="11.5703125" style="1" customWidth="1"/>
    <col min="2319" max="2560" width="9.140625" style="1"/>
    <col min="2561" max="2564" width="1.7109375" style="1" customWidth="1"/>
    <col min="2565" max="2565" width="26.42578125" style="1" customWidth="1"/>
    <col min="2566" max="2566" width="7" style="1" customWidth="1"/>
    <col min="2567" max="2567" width="0.7109375" style="1" customWidth="1"/>
    <col min="2568" max="2568" width="11.5703125" style="1" customWidth="1"/>
    <col min="2569" max="2569" width="0.7109375" style="1" customWidth="1"/>
    <col min="2570" max="2570" width="11.5703125" style="1" customWidth="1"/>
    <col min="2571" max="2571" width="0.7109375" style="1" customWidth="1"/>
    <col min="2572" max="2572" width="11.5703125" style="1" customWidth="1"/>
    <col min="2573" max="2573" width="0.7109375" style="1" customWidth="1"/>
    <col min="2574" max="2574" width="11.5703125" style="1" customWidth="1"/>
    <col min="2575" max="2816" width="9.140625" style="1"/>
    <col min="2817" max="2820" width="1.7109375" style="1" customWidth="1"/>
    <col min="2821" max="2821" width="26.42578125" style="1" customWidth="1"/>
    <col min="2822" max="2822" width="7" style="1" customWidth="1"/>
    <col min="2823" max="2823" width="0.7109375" style="1" customWidth="1"/>
    <col min="2824" max="2824" width="11.5703125" style="1" customWidth="1"/>
    <col min="2825" max="2825" width="0.7109375" style="1" customWidth="1"/>
    <col min="2826" max="2826" width="11.5703125" style="1" customWidth="1"/>
    <col min="2827" max="2827" width="0.7109375" style="1" customWidth="1"/>
    <col min="2828" max="2828" width="11.5703125" style="1" customWidth="1"/>
    <col min="2829" max="2829" width="0.7109375" style="1" customWidth="1"/>
    <col min="2830" max="2830" width="11.5703125" style="1" customWidth="1"/>
    <col min="2831" max="3072" width="9.140625" style="1"/>
    <col min="3073" max="3076" width="1.7109375" style="1" customWidth="1"/>
    <col min="3077" max="3077" width="26.42578125" style="1" customWidth="1"/>
    <col min="3078" max="3078" width="7" style="1" customWidth="1"/>
    <col min="3079" max="3079" width="0.7109375" style="1" customWidth="1"/>
    <col min="3080" max="3080" width="11.5703125" style="1" customWidth="1"/>
    <col min="3081" max="3081" width="0.7109375" style="1" customWidth="1"/>
    <col min="3082" max="3082" width="11.5703125" style="1" customWidth="1"/>
    <col min="3083" max="3083" width="0.7109375" style="1" customWidth="1"/>
    <col min="3084" max="3084" width="11.5703125" style="1" customWidth="1"/>
    <col min="3085" max="3085" width="0.7109375" style="1" customWidth="1"/>
    <col min="3086" max="3086" width="11.5703125" style="1" customWidth="1"/>
    <col min="3087" max="3328" width="9.140625" style="1"/>
    <col min="3329" max="3332" width="1.7109375" style="1" customWidth="1"/>
    <col min="3333" max="3333" width="26.42578125" style="1" customWidth="1"/>
    <col min="3334" max="3334" width="7" style="1" customWidth="1"/>
    <col min="3335" max="3335" width="0.7109375" style="1" customWidth="1"/>
    <col min="3336" max="3336" width="11.5703125" style="1" customWidth="1"/>
    <col min="3337" max="3337" width="0.7109375" style="1" customWidth="1"/>
    <col min="3338" max="3338" width="11.5703125" style="1" customWidth="1"/>
    <col min="3339" max="3339" width="0.7109375" style="1" customWidth="1"/>
    <col min="3340" max="3340" width="11.5703125" style="1" customWidth="1"/>
    <col min="3341" max="3341" width="0.7109375" style="1" customWidth="1"/>
    <col min="3342" max="3342" width="11.5703125" style="1" customWidth="1"/>
    <col min="3343" max="3584" width="9.140625" style="1"/>
    <col min="3585" max="3588" width="1.7109375" style="1" customWidth="1"/>
    <col min="3589" max="3589" width="26.42578125" style="1" customWidth="1"/>
    <col min="3590" max="3590" width="7" style="1" customWidth="1"/>
    <col min="3591" max="3591" width="0.7109375" style="1" customWidth="1"/>
    <col min="3592" max="3592" width="11.5703125" style="1" customWidth="1"/>
    <col min="3593" max="3593" width="0.7109375" style="1" customWidth="1"/>
    <col min="3594" max="3594" width="11.5703125" style="1" customWidth="1"/>
    <col min="3595" max="3595" width="0.7109375" style="1" customWidth="1"/>
    <col min="3596" max="3596" width="11.5703125" style="1" customWidth="1"/>
    <col min="3597" max="3597" width="0.7109375" style="1" customWidth="1"/>
    <col min="3598" max="3598" width="11.5703125" style="1" customWidth="1"/>
    <col min="3599" max="3840" width="9.140625" style="1"/>
    <col min="3841" max="3844" width="1.7109375" style="1" customWidth="1"/>
    <col min="3845" max="3845" width="26.42578125" style="1" customWidth="1"/>
    <col min="3846" max="3846" width="7" style="1" customWidth="1"/>
    <col min="3847" max="3847" width="0.7109375" style="1" customWidth="1"/>
    <col min="3848" max="3848" width="11.5703125" style="1" customWidth="1"/>
    <col min="3849" max="3849" width="0.7109375" style="1" customWidth="1"/>
    <col min="3850" max="3850" width="11.5703125" style="1" customWidth="1"/>
    <col min="3851" max="3851" width="0.7109375" style="1" customWidth="1"/>
    <col min="3852" max="3852" width="11.5703125" style="1" customWidth="1"/>
    <col min="3853" max="3853" width="0.7109375" style="1" customWidth="1"/>
    <col min="3854" max="3854" width="11.5703125" style="1" customWidth="1"/>
    <col min="3855" max="4096" width="9.140625" style="1"/>
    <col min="4097" max="4100" width="1.7109375" style="1" customWidth="1"/>
    <col min="4101" max="4101" width="26.42578125" style="1" customWidth="1"/>
    <col min="4102" max="4102" width="7" style="1" customWidth="1"/>
    <col min="4103" max="4103" width="0.7109375" style="1" customWidth="1"/>
    <col min="4104" max="4104" width="11.5703125" style="1" customWidth="1"/>
    <col min="4105" max="4105" width="0.7109375" style="1" customWidth="1"/>
    <col min="4106" max="4106" width="11.5703125" style="1" customWidth="1"/>
    <col min="4107" max="4107" width="0.7109375" style="1" customWidth="1"/>
    <col min="4108" max="4108" width="11.5703125" style="1" customWidth="1"/>
    <col min="4109" max="4109" width="0.7109375" style="1" customWidth="1"/>
    <col min="4110" max="4110" width="11.5703125" style="1" customWidth="1"/>
    <col min="4111" max="4352" width="9.140625" style="1"/>
    <col min="4353" max="4356" width="1.7109375" style="1" customWidth="1"/>
    <col min="4357" max="4357" width="26.42578125" style="1" customWidth="1"/>
    <col min="4358" max="4358" width="7" style="1" customWidth="1"/>
    <col min="4359" max="4359" width="0.7109375" style="1" customWidth="1"/>
    <col min="4360" max="4360" width="11.5703125" style="1" customWidth="1"/>
    <col min="4361" max="4361" width="0.7109375" style="1" customWidth="1"/>
    <col min="4362" max="4362" width="11.5703125" style="1" customWidth="1"/>
    <col min="4363" max="4363" width="0.7109375" style="1" customWidth="1"/>
    <col min="4364" max="4364" width="11.5703125" style="1" customWidth="1"/>
    <col min="4365" max="4365" width="0.7109375" style="1" customWidth="1"/>
    <col min="4366" max="4366" width="11.5703125" style="1" customWidth="1"/>
    <col min="4367" max="4608" width="9.140625" style="1"/>
    <col min="4609" max="4612" width="1.7109375" style="1" customWidth="1"/>
    <col min="4613" max="4613" width="26.42578125" style="1" customWidth="1"/>
    <col min="4614" max="4614" width="7" style="1" customWidth="1"/>
    <col min="4615" max="4615" width="0.7109375" style="1" customWidth="1"/>
    <col min="4616" max="4616" width="11.5703125" style="1" customWidth="1"/>
    <col min="4617" max="4617" width="0.7109375" style="1" customWidth="1"/>
    <col min="4618" max="4618" width="11.5703125" style="1" customWidth="1"/>
    <col min="4619" max="4619" width="0.7109375" style="1" customWidth="1"/>
    <col min="4620" max="4620" width="11.5703125" style="1" customWidth="1"/>
    <col min="4621" max="4621" width="0.7109375" style="1" customWidth="1"/>
    <col min="4622" max="4622" width="11.5703125" style="1" customWidth="1"/>
    <col min="4623" max="4864" width="9.140625" style="1"/>
    <col min="4865" max="4868" width="1.7109375" style="1" customWidth="1"/>
    <col min="4869" max="4869" width="26.42578125" style="1" customWidth="1"/>
    <col min="4870" max="4870" width="7" style="1" customWidth="1"/>
    <col min="4871" max="4871" width="0.7109375" style="1" customWidth="1"/>
    <col min="4872" max="4872" width="11.5703125" style="1" customWidth="1"/>
    <col min="4873" max="4873" width="0.7109375" style="1" customWidth="1"/>
    <col min="4874" max="4874" width="11.5703125" style="1" customWidth="1"/>
    <col min="4875" max="4875" width="0.7109375" style="1" customWidth="1"/>
    <col min="4876" max="4876" width="11.5703125" style="1" customWidth="1"/>
    <col min="4877" max="4877" width="0.7109375" style="1" customWidth="1"/>
    <col min="4878" max="4878" width="11.5703125" style="1" customWidth="1"/>
    <col min="4879" max="5120" width="9.140625" style="1"/>
    <col min="5121" max="5124" width="1.7109375" style="1" customWidth="1"/>
    <col min="5125" max="5125" width="26.42578125" style="1" customWidth="1"/>
    <col min="5126" max="5126" width="7" style="1" customWidth="1"/>
    <col min="5127" max="5127" width="0.7109375" style="1" customWidth="1"/>
    <col min="5128" max="5128" width="11.5703125" style="1" customWidth="1"/>
    <col min="5129" max="5129" width="0.7109375" style="1" customWidth="1"/>
    <col min="5130" max="5130" width="11.5703125" style="1" customWidth="1"/>
    <col min="5131" max="5131" width="0.7109375" style="1" customWidth="1"/>
    <col min="5132" max="5132" width="11.5703125" style="1" customWidth="1"/>
    <col min="5133" max="5133" width="0.7109375" style="1" customWidth="1"/>
    <col min="5134" max="5134" width="11.5703125" style="1" customWidth="1"/>
    <col min="5135" max="5376" width="9.140625" style="1"/>
    <col min="5377" max="5380" width="1.7109375" style="1" customWidth="1"/>
    <col min="5381" max="5381" width="26.42578125" style="1" customWidth="1"/>
    <col min="5382" max="5382" width="7" style="1" customWidth="1"/>
    <col min="5383" max="5383" width="0.7109375" style="1" customWidth="1"/>
    <col min="5384" max="5384" width="11.5703125" style="1" customWidth="1"/>
    <col min="5385" max="5385" width="0.7109375" style="1" customWidth="1"/>
    <col min="5386" max="5386" width="11.5703125" style="1" customWidth="1"/>
    <col min="5387" max="5387" width="0.7109375" style="1" customWidth="1"/>
    <col min="5388" max="5388" width="11.5703125" style="1" customWidth="1"/>
    <col min="5389" max="5389" width="0.7109375" style="1" customWidth="1"/>
    <col min="5390" max="5390" width="11.5703125" style="1" customWidth="1"/>
    <col min="5391" max="5632" width="9.140625" style="1"/>
    <col min="5633" max="5636" width="1.7109375" style="1" customWidth="1"/>
    <col min="5637" max="5637" width="26.42578125" style="1" customWidth="1"/>
    <col min="5638" max="5638" width="7" style="1" customWidth="1"/>
    <col min="5639" max="5639" width="0.7109375" style="1" customWidth="1"/>
    <col min="5640" max="5640" width="11.5703125" style="1" customWidth="1"/>
    <col min="5641" max="5641" width="0.7109375" style="1" customWidth="1"/>
    <col min="5642" max="5642" width="11.5703125" style="1" customWidth="1"/>
    <col min="5643" max="5643" width="0.7109375" style="1" customWidth="1"/>
    <col min="5644" max="5644" width="11.5703125" style="1" customWidth="1"/>
    <col min="5645" max="5645" width="0.7109375" style="1" customWidth="1"/>
    <col min="5646" max="5646" width="11.5703125" style="1" customWidth="1"/>
    <col min="5647" max="5888" width="9.140625" style="1"/>
    <col min="5889" max="5892" width="1.7109375" style="1" customWidth="1"/>
    <col min="5893" max="5893" width="26.42578125" style="1" customWidth="1"/>
    <col min="5894" max="5894" width="7" style="1" customWidth="1"/>
    <col min="5895" max="5895" width="0.7109375" style="1" customWidth="1"/>
    <col min="5896" max="5896" width="11.5703125" style="1" customWidth="1"/>
    <col min="5897" max="5897" width="0.7109375" style="1" customWidth="1"/>
    <col min="5898" max="5898" width="11.5703125" style="1" customWidth="1"/>
    <col min="5899" max="5899" width="0.7109375" style="1" customWidth="1"/>
    <col min="5900" max="5900" width="11.5703125" style="1" customWidth="1"/>
    <col min="5901" max="5901" width="0.7109375" style="1" customWidth="1"/>
    <col min="5902" max="5902" width="11.5703125" style="1" customWidth="1"/>
    <col min="5903" max="6144" width="9.140625" style="1"/>
    <col min="6145" max="6148" width="1.7109375" style="1" customWidth="1"/>
    <col min="6149" max="6149" width="26.42578125" style="1" customWidth="1"/>
    <col min="6150" max="6150" width="7" style="1" customWidth="1"/>
    <col min="6151" max="6151" width="0.7109375" style="1" customWidth="1"/>
    <col min="6152" max="6152" width="11.5703125" style="1" customWidth="1"/>
    <col min="6153" max="6153" width="0.7109375" style="1" customWidth="1"/>
    <col min="6154" max="6154" width="11.5703125" style="1" customWidth="1"/>
    <col min="6155" max="6155" width="0.7109375" style="1" customWidth="1"/>
    <col min="6156" max="6156" width="11.5703125" style="1" customWidth="1"/>
    <col min="6157" max="6157" width="0.7109375" style="1" customWidth="1"/>
    <col min="6158" max="6158" width="11.5703125" style="1" customWidth="1"/>
    <col min="6159" max="6400" width="9.140625" style="1"/>
    <col min="6401" max="6404" width="1.7109375" style="1" customWidth="1"/>
    <col min="6405" max="6405" width="26.42578125" style="1" customWidth="1"/>
    <col min="6406" max="6406" width="7" style="1" customWidth="1"/>
    <col min="6407" max="6407" width="0.7109375" style="1" customWidth="1"/>
    <col min="6408" max="6408" width="11.5703125" style="1" customWidth="1"/>
    <col min="6409" max="6409" width="0.7109375" style="1" customWidth="1"/>
    <col min="6410" max="6410" width="11.5703125" style="1" customWidth="1"/>
    <col min="6411" max="6411" width="0.7109375" style="1" customWidth="1"/>
    <col min="6412" max="6412" width="11.5703125" style="1" customWidth="1"/>
    <col min="6413" max="6413" width="0.7109375" style="1" customWidth="1"/>
    <col min="6414" max="6414" width="11.5703125" style="1" customWidth="1"/>
    <col min="6415" max="6656" width="9.140625" style="1"/>
    <col min="6657" max="6660" width="1.7109375" style="1" customWidth="1"/>
    <col min="6661" max="6661" width="26.42578125" style="1" customWidth="1"/>
    <col min="6662" max="6662" width="7" style="1" customWidth="1"/>
    <col min="6663" max="6663" width="0.7109375" style="1" customWidth="1"/>
    <col min="6664" max="6664" width="11.5703125" style="1" customWidth="1"/>
    <col min="6665" max="6665" width="0.7109375" style="1" customWidth="1"/>
    <col min="6666" max="6666" width="11.5703125" style="1" customWidth="1"/>
    <col min="6667" max="6667" width="0.7109375" style="1" customWidth="1"/>
    <col min="6668" max="6668" width="11.5703125" style="1" customWidth="1"/>
    <col min="6669" max="6669" width="0.7109375" style="1" customWidth="1"/>
    <col min="6670" max="6670" width="11.5703125" style="1" customWidth="1"/>
    <col min="6671" max="6912" width="9.140625" style="1"/>
    <col min="6913" max="6916" width="1.7109375" style="1" customWidth="1"/>
    <col min="6917" max="6917" width="26.42578125" style="1" customWidth="1"/>
    <col min="6918" max="6918" width="7" style="1" customWidth="1"/>
    <col min="6919" max="6919" width="0.7109375" style="1" customWidth="1"/>
    <col min="6920" max="6920" width="11.5703125" style="1" customWidth="1"/>
    <col min="6921" max="6921" width="0.7109375" style="1" customWidth="1"/>
    <col min="6922" max="6922" width="11.5703125" style="1" customWidth="1"/>
    <col min="6923" max="6923" width="0.7109375" style="1" customWidth="1"/>
    <col min="6924" max="6924" width="11.5703125" style="1" customWidth="1"/>
    <col min="6925" max="6925" width="0.7109375" style="1" customWidth="1"/>
    <col min="6926" max="6926" width="11.5703125" style="1" customWidth="1"/>
    <col min="6927" max="7168" width="9.140625" style="1"/>
    <col min="7169" max="7172" width="1.7109375" style="1" customWidth="1"/>
    <col min="7173" max="7173" width="26.42578125" style="1" customWidth="1"/>
    <col min="7174" max="7174" width="7" style="1" customWidth="1"/>
    <col min="7175" max="7175" width="0.7109375" style="1" customWidth="1"/>
    <col min="7176" max="7176" width="11.5703125" style="1" customWidth="1"/>
    <col min="7177" max="7177" width="0.7109375" style="1" customWidth="1"/>
    <col min="7178" max="7178" width="11.5703125" style="1" customWidth="1"/>
    <col min="7179" max="7179" width="0.7109375" style="1" customWidth="1"/>
    <col min="7180" max="7180" width="11.5703125" style="1" customWidth="1"/>
    <col min="7181" max="7181" width="0.7109375" style="1" customWidth="1"/>
    <col min="7182" max="7182" width="11.5703125" style="1" customWidth="1"/>
    <col min="7183" max="7424" width="9.140625" style="1"/>
    <col min="7425" max="7428" width="1.7109375" style="1" customWidth="1"/>
    <col min="7429" max="7429" width="26.42578125" style="1" customWidth="1"/>
    <col min="7430" max="7430" width="7" style="1" customWidth="1"/>
    <col min="7431" max="7431" width="0.7109375" style="1" customWidth="1"/>
    <col min="7432" max="7432" width="11.5703125" style="1" customWidth="1"/>
    <col min="7433" max="7433" width="0.7109375" style="1" customWidth="1"/>
    <col min="7434" max="7434" width="11.5703125" style="1" customWidth="1"/>
    <col min="7435" max="7435" width="0.7109375" style="1" customWidth="1"/>
    <col min="7436" max="7436" width="11.5703125" style="1" customWidth="1"/>
    <col min="7437" max="7437" width="0.7109375" style="1" customWidth="1"/>
    <col min="7438" max="7438" width="11.5703125" style="1" customWidth="1"/>
    <col min="7439" max="7680" width="9.140625" style="1"/>
    <col min="7681" max="7684" width="1.7109375" style="1" customWidth="1"/>
    <col min="7685" max="7685" width="26.42578125" style="1" customWidth="1"/>
    <col min="7686" max="7686" width="7" style="1" customWidth="1"/>
    <col min="7687" max="7687" width="0.7109375" style="1" customWidth="1"/>
    <col min="7688" max="7688" width="11.5703125" style="1" customWidth="1"/>
    <col min="7689" max="7689" width="0.7109375" style="1" customWidth="1"/>
    <col min="7690" max="7690" width="11.5703125" style="1" customWidth="1"/>
    <col min="7691" max="7691" width="0.7109375" style="1" customWidth="1"/>
    <col min="7692" max="7692" width="11.5703125" style="1" customWidth="1"/>
    <col min="7693" max="7693" width="0.7109375" style="1" customWidth="1"/>
    <col min="7694" max="7694" width="11.5703125" style="1" customWidth="1"/>
    <col min="7695" max="7936" width="9.140625" style="1"/>
    <col min="7937" max="7940" width="1.7109375" style="1" customWidth="1"/>
    <col min="7941" max="7941" width="26.42578125" style="1" customWidth="1"/>
    <col min="7942" max="7942" width="7" style="1" customWidth="1"/>
    <col min="7943" max="7943" width="0.7109375" style="1" customWidth="1"/>
    <col min="7944" max="7944" width="11.5703125" style="1" customWidth="1"/>
    <col min="7945" max="7945" width="0.7109375" style="1" customWidth="1"/>
    <col min="7946" max="7946" width="11.5703125" style="1" customWidth="1"/>
    <col min="7947" max="7947" width="0.7109375" style="1" customWidth="1"/>
    <col min="7948" max="7948" width="11.5703125" style="1" customWidth="1"/>
    <col min="7949" max="7949" width="0.7109375" style="1" customWidth="1"/>
    <col min="7950" max="7950" width="11.5703125" style="1" customWidth="1"/>
    <col min="7951" max="8192" width="9.140625" style="1"/>
    <col min="8193" max="8196" width="1.7109375" style="1" customWidth="1"/>
    <col min="8197" max="8197" width="26.42578125" style="1" customWidth="1"/>
    <col min="8198" max="8198" width="7" style="1" customWidth="1"/>
    <col min="8199" max="8199" width="0.7109375" style="1" customWidth="1"/>
    <col min="8200" max="8200" width="11.5703125" style="1" customWidth="1"/>
    <col min="8201" max="8201" width="0.7109375" style="1" customWidth="1"/>
    <col min="8202" max="8202" width="11.5703125" style="1" customWidth="1"/>
    <col min="8203" max="8203" width="0.7109375" style="1" customWidth="1"/>
    <col min="8204" max="8204" width="11.5703125" style="1" customWidth="1"/>
    <col min="8205" max="8205" width="0.7109375" style="1" customWidth="1"/>
    <col min="8206" max="8206" width="11.5703125" style="1" customWidth="1"/>
    <col min="8207" max="8448" width="9.140625" style="1"/>
    <col min="8449" max="8452" width="1.7109375" style="1" customWidth="1"/>
    <col min="8453" max="8453" width="26.42578125" style="1" customWidth="1"/>
    <col min="8454" max="8454" width="7" style="1" customWidth="1"/>
    <col min="8455" max="8455" width="0.7109375" style="1" customWidth="1"/>
    <col min="8456" max="8456" width="11.5703125" style="1" customWidth="1"/>
    <col min="8457" max="8457" width="0.7109375" style="1" customWidth="1"/>
    <col min="8458" max="8458" width="11.5703125" style="1" customWidth="1"/>
    <col min="8459" max="8459" width="0.7109375" style="1" customWidth="1"/>
    <col min="8460" max="8460" width="11.5703125" style="1" customWidth="1"/>
    <col min="8461" max="8461" width="0.7109375" style="1" customWidth="1"/>
    <col min="8462" max="8462" width="11.5703125" style="1" customWidth="1"/>
    <col min="8463" max="8704" width="9.140625" style="1"/>
    <col min="8705" max="8708" width="1.7109375" style="1" customWidth="1"/>
    <col min="8709" max="8709" width="26.42578125" style="1" customWidth="1"/>
    <col min="8710" max="8710" width="7" style="1" customWidth="1"/>
    <col min="8711" max="8711" width="0.7109375" style="1" customWidth="1"/>
    <col min="8712" max="8712" width="11.5703125" style="1" customWidth="1"/>
    <col min="8713" max="8713" width="0.7109375" style="1" customWidth="1"/>
    <col min="8714" max="8714" width="11.5703125" style="1" customWidth="1"/>
    <col min="8715" max="8715" width="0.7109375" style="1" customWidth="1"/>
    <col min="8716" max="8716" width="11.5703125" style="1" customWidth="1"/>
    <col min="8717" max="8717" width="0.7109375" style="1" customWidth="1"/>
    <col min="8718" max="8718" width="11.5703125" style="1" customWidth="1"/>
    <col min="8719" max="8960" width="9.140625" style="1"/>
    <col min="8961" max="8964" width="1.7109375" style="1" customWidth="1"/>
    <col min="8965" max="8965" width="26.42578125" style="1" customWidth="1"/>
    <col min="8966" max="8966" width="7" style="1" customWidth="1"/>
    <col min="8967" max="8967" width="0.7109375" style="1" customWidth="1"/>
    <col min="8968" max="8968" width="11.5703125" style="1" customWidth="1"/>
    <col min="8969" max="8969" width="0.7109375" style="1" customWidth="1"/>
    <col min="8970" max="8970" width="11.5703125" style="1" customWidth="1"/>
    <col min="8971" max="8971" width="0.7109375" style="1" customWidth="1"/>
    <col min="8972" max="8972" width="11.5703125" style="1" customWidth="1"/>
    <col min="8973" max="8973" width="0.7109375" style="1" customWidth="1"/>
    <col min="8974" max="8974" width="11.5703125" style="1" customWidth="1"/>
    <col min="8975" max="9216" width="9.140625" style="1"/>
    <col min="9217" max="9220" width="1.7109375" style="1" customWidth="1"/>
    <col min="9221" max="9221" width="26.42578125" style="1" customWidth="1"/>
    <col min="9222" max="9222" width="7" style="1" customWidth="1"/>
    <col min="9223" max="9223" width="0.7109375" style="1" customWidth="1"/>
    <col min="9224" max="9224" width="11.5703125" style="1" customWidth="1"/>
    <col min="9225" max="9225" width="0.7109375" style="1" customWidth="1"/>
    <col min="9226" max="9226" width="11.5703125" style="1" customWidth="1"/>
    <col min="9227" max="9227" width="0.7109375" style="1" customWidth="1"/>
    <col min="9228" max="9228" width="11.5703125" style="1" customWidth="1"/>
    <col min="9229" max="9229" width="0.7109375" style="1" customWidth="1"/>
    <col min="9230" max="9230" width="11.5703125" style="1" customWidth="1"/>
    <col min="9231" max="9472" width="9.140625" style="1"/>
    <col min="9473" max="9476" width="1.7109375" style="1" customWidth="1"/>
    <col min="9477" max="9477" width="26.42578125" style="1" customWidth="1"/>
    <col min="9478" max="9478" width="7" style="1" customWidth="1"/>
    <col min="9479" max="9479" width="0.7109375" style="1" customWidth="1"/>
    <col min="9480" max="9480" width="11.5703125" style="1" customWidth="1"/>
    <col min="9481" max="9481" width="0.7109375" style="1" customWidth="1"/>
    <col min="9482" max="9482" width="11.5703125" style="1" customWidth="1"/>
    <col min="9483" max="9483" width="0.7109375" style="1" customWidth="1"/>
    <col min="9484" max="9484" width="11.5703125" style="1" customWidth="1"/>
    <col min="9485" max="9485" width="0.7109375" style="1" customWidth="1"/>
    <col min="9486" max="9486" width="11.5703125" style="1" customWidth="1"/>
    <col min="9487" max="9728" width="9.140625" style="1"/>
    <col min="9729" max="9732" width="1.7109375" style="1" customWidth="1"/>
    <col min="9733" max="9733" width="26.42578125" style="1" customWidth="1"/>
    <col min="9734" max="9734" width="7" style="1" customWidth="1"/>
    <col min="9735" max="9735" width="0.7109375" style="1" customWidth="1"/>
    <col min="9736" max="9736" width="11.5703125" style="1" customWidth="1"/>
    <col min="9737" max="9737" width="0.7109375" style="1" customWidth="1"/>
    <col min="9738" max="9738" width="11.5703125" style="1" customWidth="1"/>
    <col min="9739" max="9739" width="0.7109375" style="1" customWidth="1"/>
    <col min="9740" max="9740" width="11.5703125" style="1" customWidth="1"/>
    <col min="9741" max="9741" width="0.7109375" style="1" customWidth="1"/>
    <col min="9742" max="9742" width="11.5703125" style="1" customWidth="1"/>
    <col min="9743" max="9984" width="9.140625" style="1"/>
    <col min="9985" max="9988" width="1.7109375" style="1" customWidth="1"/>
    <col min="9989" max="9989" width="26.42578125" style="1" customWidth="1"/>
    <col min="9990" max="9990" width="7" style="1" customWidth="1"/>
    <col min="9991" max="9991" width="0.7109375" style="1" customWidth="1"/>
    <col min="9992" max="9992" width="11.5703125" style="1" customWidth="1"/>
    <col min="9993" max="9993" width="0.7109375" style="1" customWidth="1"/>
    <col min="9994" max="9994" width="11.5703125" style="1" customWidth="1"/>
    <col min="9995" max="9995" width="0.7109375" style="1" customWidth="1"/>
    <col min="9996" max="9996" width="11.5703125" style="1" customWidth="1"/>
    <col min="9997" max="9997" width="0.7109375" style="1" customWidth="1"/>
    <col min="9998" max="9998" width="11.5703125" style="1" customWidth="1"/>
    <col min="9999" max="10240" width="9.140625" style="1"/>
    <col min="10241" max="10244" width="1.7109375" style="1" customWidth="1"/>
    <col min="10245" max="10245" width="26.42578125" style="1" customWidth="1"/>
    <col min="10246" max="10246" width="7" style="1" customWidth="1"/>
    <col min="10247" max="10247" width="0.7109375" style="1" customWidth="1"/>
    <col min="10248" max="10248" width="11.5703125" style="1" customWidth="1"/>
    <col min="10249" max="10249" width="0.7109375" style="1" customWidth="1"/>
    <col min="10250" max="10250" width="11.5703125" style="1" customWidth="1"/>
    <col min="10251" max="10251" width="0.7109375" style="1" customWidth="1"/>
    <col min="10252" max="10252" width="11.5703125" style="1" customWidth="1"/>
    <col min="10253" max="10253" width="0.7109375" style="1" customWidth="1"/>
    <col min="10254" max="10254" width="11.5703125" style="1" customWidth="1"/>
    <col min="10255" max="10496" width="9.140625" style="1"/>
    <col min="10497" max="10500" width="1.7109375" style="1" customWidth="1"/>
    <col min="10501" max="10501" width="26.42578125" style="1" customWidth="1"/>
    <col min="10502" max="10502" width="7" style="1" customWidth="1"/>
    <col min="10503" max="10503" width="0.7109375" style="1" customWidth="1"/>
    <col min="10504" max="10504" width="11.5703125" style="1" customWidth="1"/>
    <col min="10505" max="10505" width="0.7109375" style="1" customWidth="1"/>
    <col min="10506" max="10506" width="11.5703125" style="1" customWidth="1"/>
    <col min="10507" max="10507" width="0.7109375" style="1" customWidth="1"/>
    <col min="10508" max="10508" width="11.5703125" style="1" customWidth="1"/>
    <col min="10509" max="10509" width="0.7109375" style="1" customWidth="1"/>
    <col min="10510" max="10510" width="11.5703125" style="1" customWidth="1"/>
    <col min="10511" max="10752" width="9.140625" style="1"/>
    <col min="10753" max="10756" width="1.7109375" style="1" customWidth="1"/>
    <col min="10757" max="10757" width="26.42578125" style="1" customWidth="1"/>
    <col min="10758" max="10758" width="7" style="1" customWidth="1"/>
    <col min="10759" max="10759" width="0.7109375" style="1" customWidth="1"/>
    <col min="10760" max="10760" width="11.5703125" style="1" customWidth="1"/>
    <col min="10761" max="10761" width="0.7109375" style="1" customWidth="1"/>
    <col min="10762" max="10762" width="11.5703125" style="1" customWidth="1"/>
    <col min="10763" max="10763" width="0.7109375" style="1" customWidth="1"/>
    <col min="10764" max="10764" width="11.5703125" style="1" customWidth="1"/>
    <col min="10765" max="10765" width="0.7109375" style="1" customWidth="1"/>
    <col min="10766" max="10766" width="11.5703125" style="1" customWidth="1"/>
    <col min="10767" max="11008" width="9.140625" style="1"/>
    <col min="11009" max="11012" width="1.7109375" style="1" customWidth="1"/>
    <col min="11013" max="11013" width="26.42578125" style="1" customWidth="1"/>
    <col min="11014" max="11014" width="7" style="1" customWidth="1"/>
    <col min="11015" max="11015" width="0.7109375" style="1" customWidth="1"/>
    <col min="11016" max="11016" width="11.5703125" style="1" customWidth="1"/>
    <col min="11017" max="11017" width="0.7109375" style="1" customWidth="1"/>
    <col min="11018" max="11018" width="11.5703125" style="1" customWidth="1"/>
    <col min="11019" max="11019" width="0.7109375" style="1" customWidth="1"/>
    <col min="11020" max="11020" width="11.5703125" style="1" customWidth="1"/>
    <col min="11021" max="11021" width="0.7109375" style="1" customWidth="1"/>
    <col min="11022" max="11022" width="11.5703125" style="1" customWidth="1"/>
    <col min="11023" max="11264" width="9.140625" style="1"/>
    <col min="11265" max="11268" width="1.7109375" style="1" customWidth="1"/>
    <col min="11269" max="11269" width="26.42578125" style="1" customWidth="1"/>
    <col min="11270" max="11270" width="7" style="1" customWidth="1"/>
    <col min="11271" max="11271" width="0.7109375" style="1" customWidth="1"/>
    <col min="11272" max="11272" width="11.5703125" style="1" customWidth="1"/>
    <col min="11273" max="11273" width="0.7109375" style="1" customWidth="1"/>
    <col min="11274" max="11274" width="11.5703125" style="1" customWidth="1"/>
    <col min="11275" max="11275" width="0.7109375" style="1" customWidth="1"/>
    <col min="11276" max="11276" width="11.5703125" style="1" customWidth="1"/>
    <col min="11277" max="11277" width="0.7109375" style="1" customWidth="1"/>
    <col min="11278" max="11278" width="11.5703125" style="1" customWidth="1"/>
    <col min="11279" max="11520" width="9.140625" style="1"/>
    <col min="11521" max="11524" width="1.7109375" style="1" customWidth="1"/>
    <col min="11525" max="11525" width="26.42578125" style="1" customWidth="1"/>
    <col min="11526" max="11526" width="7" style="1" customWidth="1"/>
    <col min="11527" max="11527" width="0.7109375" style="1" customWidth="1"/>
    <col min="11528" max="11528" width="11.5703125" style="1" customWidth="1"/>
    <col min="11529" max="11529" width="0.7109375" style="1" customWidth="1"/>
    <col min="11530" max="11530" width="11.5703125" style="1" customWidth="1"/>
    <col min="11531" max="11531" width="0.7109375" style="1" customWidth="1"/>
    <col min="11532" max="11532" width="11.5703125" style="1" customWidth="1"/>
    <col min="11533" max="11533" width="0.7109375" style="1" customWidth="1"/>
    <col min="11534" max="11534" width="11.5703125" style="1" customWidth="1"/>
    <col min="11535" max="11776" width="9.140625" style="1"/>
    <col min="11777" max="11780" width="1.7109375" style="1" customWidth="1"/>
    <col min="11781" max="11781" width="26.42578125" style="1" customWidth="1"/>
    <col min="11782" max="11782" width="7" style="1" customWidth="1"/>
    <col min="11783" max="11783" width="0.7109375" style="1" customWidth="1"/>
    <col min="11784" max="11784" width="11.5703125" style="1" customWidth="1"/>
    <col min="11785" max="11785" width="0.7109375" style="1" customWidth="1"/>
    <col min="11786" max="11786" width="11.5703125" style="1" customWidth="1"/>
    <col min="11787" max="11787" width="0.7109375" style="1" customWidth="1"/>
    <col min="11788" max="11788" width="11.5703125" style="1" customWidth="1"/>
    <col min="11789" max="11789" width="0.7109375" style="1" customWidth="1"/>
    <col min="11790" max="11790" width="11.5703125" style="1" customWidth="1"/>
    <col min="11791" max="12032" width="9.140625" style="1"/>
    <col min="12033" max="12036" width="1.7109375" style="1" customWidth="1"/>
    <col min="12037" max="12037" width="26.42578125" style="1" customWidth="1"/>
    <col min="12038" max="12038" width="7" style="1" customWidth="1"/>
    <col min="12039" max="12039" width="0.7109375" style="1" customWidth="1"/>
    <col min="12040" max="12040" width="11.5703125" style="1" customWidth="1"/>
    <col min="12041" max="12041" width="0.7109375" style="1" customWidth="1"/>
    <col min="12042" max="12042" width="11.5703125" style="1" customWidth="1"/>
    <col min="12043" max="12043" width="0.7109375" style="1" customWidth="1"/>
    <col min="12044" max="12044" width="11.5703125" style="1" customWidth="1"/>
    <col min="12045" max="12045" width="0.7109375" style="1" customWidth="1"/>
    <col min="12046" max="12046" width="11.5703125" style="1" customWidth="1"/>
    <col min="12047" max="12288" width="9.140625" style="1"/>
    <col min="12289" max="12292" width="1.7109375" style="1" customWidth="1"/>
    <col min="12293" max="12293" width="26.42578125" style="1" customWidth="1"/>
    <col min="12294" max="12294" width="7" style="1" customWidth="1"/>
    <col min="12295" max="12295" width="0.7109375" style="1" customWidth="1"/>
    <col min="12296" max="12296" width="11.5703125" style="1" customWidth="1"/>
    <col min="12297" max="12297" width="0.7109375" style="1" customWidth="1"/>
    <col min="12298" max="12298" width="11.5703125" style="1" customWidth="1"/>
    <col min="12299" max="12299" width="0.7109375" style="1" customWidth="1"/>
    <col min="12300" max="12300" width="11.5703125" style="1" customWidth="1"/>
    <col min="12301" max="12301" width="0.7109375" style="1" customWidth="1"/>
    <col min="12302" max="12302" width="11.5703125" style="1" customWidth="1"/>
    <col min="12303" max="12544" width="9.140625" style="1"/>
    <col min="12545" max="12548" width="1.7109375" style="1" customWidth="1"/>
    <col min="12549" max="12549" width="26.42578125" style="1" customWidth="1"/>
    <col min="12550" max="12550" width="7" style="1" customWidth="1"/>
    <col min="12551" max="12551" width="0.7109375" style="1" customWidth="1"/>
    <col min="12552" max="12552" width="11.5703125" style="1" customWidth="1"/>
    <col min="12553" max="12553" width="0.7109375" style="1" customWidth="1"/>
    <col min="12554" max="12554" width="11.5703125" style="1" customWidth="1"/>
    <col min="12555" max="12555" width="0.7109375" style="1" customWidth="1"/>
    <col min="12556" max="12556" width="11.5703125" style="1" customWidth="1"/>
    <col min="12557" max="12557" width="0.7109375" style="1" customWidth="1"/>
    <col min="12558" max="12558" width="11.5703125" style="1" customWidth="1"/>
    <col min="12559" max="12800" width="9.140625" style="1"/>
    <col min="12801" max="12804" width="1.7109375" style="1" customWidth="1"/>
    <col min="12805" max="12805" width="26.42578125" style="1" customWidth="1"/>
    <col min="12806" max="12806" width="7" style="1" customWidth="1"/>
    <col min="12807" max="12807" width="0.7109375" style="1" customWidth="1"/>
    <col min="12808" max="12808" width="11.5703125" style="1" customWidth="1"/>
    <col min="12809" max="12809" width="0.7109375" style="1" customWidth="1"/>
    <col min="12810" max="12810" width="11.5703125" style="1" customWidth="1"/>
    <col min="12811" max="12811" width="0.7109375" style="1" customWidth="1"/>
    <col min="12812" max="12812" width="11.5703125" style="1" customWidth="1"/>
    <col min="12813" max="12813" width="0.7109375" style="1" customWidth="1"/>
    <col min="12814" max="12814" width="11.5703125" style="1" customWidth="1"/>
    <col min="12815" max="13056" width="9.140625" style="1"/>
    <col min="13057" max="13060" width="1.7109375" style="1" customWidth="1"/>
    <col min="13061" max="13061" width="26.42578125" style="1" customWidth="1"/>
    <col min="13062" max="13062" width="7" style="1" customWidth="1"/>
    <col min="13063" max="13063" width="0.7109375" style="1" customWidth="1"/>
    <col min="13064" max="13064" width="11.5703125" style="1" customWidth="1"/>
    <col min="13065" max="13065" width="0.7109375" style="1" customWidth="1"/>
    <col min="13066" max="13066" width="11.5703125" style="1" customWidth="1"/>
    <col min="13067" max="13067" width="0.7109375" style="1" customWidth="1"/>
    <col min="13068" max="13068" width="11.5703125" style="1" customWidth="1"/>
    <col min="13069" max="13069" width="0.7109375" style="1" customWidth="1"/>
    <col min="13070" max="13070" width="11.5703125" style="1" customWidth="1"/>
    <col min="13071" max="13312" width="9.140625" style="1"/>
    <col min="13313" max="13316" width="1.7109375" style="1" customWidth="1"/>
    <col min="13317" max="13317" width="26.42578125" style="1" customWidth="1"/>
    <col min="13318" max="13318" width="7" style="1" customWidth="1"/>
    <col min="13319" max="13319" width="0.7109375" style="1" customWidth="1"/>
    <col min="13320" max="13320" width="11.5703125" style="1" customWidth="1"/>
    <col min="13321" max="13321" width="0.7109375" style="1" customWidth="1"/>
    <col min="13322" max="13322" width="11.5703125" style="1" customWidth="1"/>
    <col min="13323" max="13323" width="0.7109375" style="1" customWidth="1"/>
    <col min="13324" max="13324" width="11.5703125" style="1" customWidth="1"/>
    <col min="13325" max="13325" width="0.7109375" style="1" customWidth="1"/>
    <col min="13326" max="13326" width="11.5703125" style="1" customWidth="1"/>
    <col min="13327" max="13568" width="9.140625" style="1"/>
    <col min="13569" max="13572" width="1.7109375" style="1" customWidth="1"/>
    <col min="13573" max="13573" width="26.42578125" style="1" customWidth="1"/>
    <col min="13574" max="13574" width="7" style="1" customWidth="1"/>
    <col min="13575" max="13575" width="0.7109375" style="1" customWidth="1"/>
    <col min="13576" max="13576" width="11.5703125" style="1" customWidth="1"/>
    <col min="13577" max="13577" width="0.7109375" style="1" customWidth="1"/>
    <col min="13578" max="13578" width="11.5703125" style="1" customWidth="1"/>
    <col min="13579" max="13579" width="0.7109375" style="1" customWidth="1"/>
    <col min="13580" max="13580" width="11.5703125" style="1" customWidth="1"/>
    <col min="13581" max="13581" width="0.7109375" style="1" customWidth="1"/>
    <col min="13582" max="13582" width="11.5703125" style="1" customWidth="1"/>
    <col min="13583" max="13824" width="9.140625" style="1"/>
    <col min="13825" max="13828" width="1.7109375" style="1" customWidth="1"/>
    <col min="13829" max="13829" width="26.42578125" style="1" customWidth="1"/>
    <col min="13830" max="13830" width="7" style="1" customWidth="1"/>
    <col min="13831" max="13831" width="0.7109375" style="1" customWidth="1"/>
    <col min="13832" max="13832" width="11.5703125" style="1" customWidth="1"/>
    <col min="13833" max="13833" width="0.7109375" style="1" customWidth="1"/>
    <col min="13834" max="13834" width="11.5703125" style="1" customWidth="1"/>
    <col min="13835" max="13835" width="0.7109375" style="1" customWidth="1"/>
    <col min="13836" max="13836" width="11.5703125" style="1" customWidth="1"/>
    <col min="13837" max="13837" width="0.7109375" style="1" customWidth="1"/>
    <col min="13838" max="13838" width="11.5703125" style="1" customWidth="1"/>
    <col min="13839" max="14080" width="9.140625" style="1"/>
    <col min="14081" max="14084" width="1.7109375" style="1" customWidth="1"/>
    <col min="14085" max="14085" width="26.42578125" style="1" customWidth="1"/>
    <col min="14086" max="14086" width="7" style="1" customWidth="1"/>
    <col min="14087" max="14087" width="0.7109375" style="1" customWidth="1"/>
    <col min="14088" max="14088" width="11.5703125" style="1" customWidth="1"/>
    <col min="14089" max="14089" width="0.7109375" style="1" customWidth="1"/>
    <col min="14090" max="14090" width="11.5703125" style="1" customWidth="1"/>
    <col min="14091" max="14091" width="0.7109375" style="1" customWidth="1"/>
    <col min="14092" max="14092" width="11.5703125" style="1" customWidth="1"/>
    <col min="14093" max="14093" width="0.7109375" style="1" customWidth="1"/>
    <col min="14094" max="14094" width="11.5703125" style="1" customWidth="1"/>
    <col min="14095" max="14336" width="9.140625" style="1"/>
    <col min="14337" max="14340" width="1.7109375" style="1" customWidth="1"/>
    <col min="14341" max="14341" width="26.42578125" style="1" customWidth="1"/>
    <col min="14342" max="14342" width="7" style="1" customWidth="1"/>
    <col min="14343" max="14343" width="0.7109375" style="1" customWidth="1"/>
    <col min="14344" max="14344" width="11.5703125" style="1" customWidth="1"/>
    <col min="14345" max="14345" width="0.7109375" style="1" customWidth="1"/>
    <col min="14346" max="14346" width="11.5703125" style="1" customWidth="1"/>
    <col min="14347" max="14347" width="0.7109375" style="1" customWidth="1"/>
    <col min="14348" max="14348" width="11.5703125" style="1" customWidth="1"/>
    <col min="14349" max="14349" width="0.7109375" style="1" customWidth="1"/>
    <col min="14350" max="14350" width="11.5703125" style="1" customWidth="1"/>
    <col min="14351" max="14592" width="9.140625" style="1"/>
    <col min="14593" max="14596" width="1.7109375" style="1" customWidth="1"/>
    <col min="14597" max="14597" width="26.42578125" style="1" customWidth="1"/>
    <col min="14598" max="14598" width="7" style="1" customWidth="1"/>
    <col min="14599" max="14599" width="0.7109375" style="1" customWidth="1"/>
    <col min="14600" max="14600" width="11.5703125" style="1" customWidth="1"/>
    <col min="14601" max="14601" width="0.7109375" style="1" customWidth="1"/>
    <col min="14602" max="14602" width="11.5703125" style="1" customWidth="1"/>
    <col min="14603" max="14603" width="0.7109375" style="1" customWidth="1"/>
    <col min="14604" max="14604" width="11.5703125" style="1" customWidth="1"/>
    <col min="14605" max="14605" width="0.7109375" style="1" customWidth="1"/>
    <col min="14606" max="14606" width="11.5703125" style="1" customWidth="1"/>
    <col min="14607" max="14848" width="9.140625" style="1"/>
    <col min="14849" max="14852" width="1.7109375" style="1" customWidth="1"/>
    <col min="14853" max="14853" width="26.42578125" style="1" customWidth="1"/>
    <col min="14854" max="14854" width="7" style="1" customWidth="1"/>
    <col min="14855" max="14855" width="0.7109375" style="1" customWidth="1"/>
    <col min="14856" max="14856" width="11.5703125" style="1" customWidth="1"/>
    <col min="14857" max="14857" width="0.7109375" style="1" customWidth="1"/>
    <col min="14858" max="14858" width="11.5703125" style="1" customWidth="1"/>
    <col min="14859" max="14859" width="0.7109375" style="1" customWidth="1"/>
    <col min="14860" max="14860" width="11.5703125" style="1" customWidth="1"/>
    <col min="14861" max="14861" width="0.7109375" style="1" customWidth="1"/>
    <col min="14862" max="14862" width="11.5703125" style="1" customWidth="1"/>
    <col min="14863" max="15104" width="9.140625" style="1"/>
    <col min="15105" max="15108" width="1.7109375" style="1" customWidth="1"/>
    <col min="15109" max="15109" width="26.42578125" style="1" customWidth="1"/>
    <col min="15110" max="15110" width="7" style="1" customWidth="1"/>
    <col min="15111" max="15111" width="0.7109375" style="1" customWidth="1"/>
    <col min="15112" max="15112" width="11.5703125" style="1" customWidth="1"/>
    <col min="15113" max="15113" width="0.7109375" style="1" customWidth="1"/>
    <col min="15114" max="15114" width="11.5703125" style="1" customWidth="1"/>
    <col min="15115" max="15115" width="0.7109375" style="1" customWidth="1"/>
    <col min="15116" max="15116" width="11.5703125" style="1" customWidth="1"/>
    <col min="15117" max="15117" width="0.7109375" style="1" customWidth="1"/>
    <col min="15118" max="15118" width="11.5703125" style="1" customWidth="1"/>
    <col min="15119" max="15360" width="9.140625" style="1"/>
    <col min="15361" max="15364" width="1.7109375" style="1" customWidth="1"/>
    <col min="15365" max="15365" width="26.42578125" style="1" customWidth="1"/>
    <col min="15366" max="15366" width="7" style="1" customWidth="1"/>
    <col min="15367" max="15367" width="0.7109375" style="1" customWidth="1"/>
    <col min="15368" max="15368" width="11.5703125" style="1" customWidth="1"/>
    <col min="15369" max="15369" width="0.7109375" style="1" customWidth="1"/>
    <col min="15370" max="15370" width="11.5703125" style="1" customWidth="1"/>
    <col min="15371" max="15371" width="0.7109375" style="1" customWidth="1"/>
    <col min="15372" max="15372" width="11.5703125" style="1" customWidth="1"/>
    <col min="15373" max="15373" width="0.7109375" style="1" customWidth="1"/>
    <col min="15374" max="15374" width="11.5703125" style="1" customWidth="1"/>
    <col min="15375" max="15616" width="9.140625" style="1"/>
    <col min="15617" max="15620" width="1.7109375" style="1" customWidth="1"/>
    <col min="15621" max="15621" width="26.42578125" style="1" customWidth="1"/>
    <col min="15622" max="15622" width="7" style="1" customWidth="1"/>
    <col min="15623" max="15623" width="0.7109375" style="1" customWidth="1"/>
    <col min="15624" max="15624" width="11.5703125" style="1" customWidth="1"/>
    <col min="15625" max="15625" width="0.7109375" style="1" customWidth="1"/>
    <col min="15626" max="15626" width="11.5703125" style="1" customWidth="1"/>
    <col min="15627" max="15627" width="0.7109375" style="1" customWidth="1"/>
    <col min="15628" max="15628" width="11.5703125" style="1" customWidth="1"/>
    <col min="15629" max="15629" width="0.7109375" style="1" customWidth="1"/>
    <col min="15630" max="15630" width="11.5703125" style="1" customWidth="1"/>
    <col min="15631" max="15872" width="9.140625" style="1"/>
    <col min="15873" max="15876" width="1.7109375" style="1" customWidth="1"/>
    <col min="15877" max="15877" width="26.42578125" style="1" customWidth="1"/>
    <col min="15878" max="15878" width="7" style="1" customWidth="1"/>
    <col min="15879" max="15879" width="0.7109375" style="1" customWidth="1"/>
    <col min="15880" max="15880" width="11.5703125" style="1" customWidth="1"/>
    <col min="15881" max="15881" width="0.7109375" style="1" customWidth="1"/>
    <col min="15882" max="15882" width="11.5703125" style="1" customWidth="1"/>
    <col min="15883" max="15883" width="0.7109375" style="1" customWidth="1"/>
    <col min="15884" max="15884" width="11.5703125" style="1" customWidth="1"/>
    <col min="15885" max="15885" width="0.7109375" style="1" customWidth="1"/>
    <col min="15886" max="15886" width="11.5703125" style="1" customWidth="1"/>
    <col min="15887" max="16128" width="9.140625" style="1"/>
    <col min="16129" max="16132" width="1.7109375" style="1" customWidth="1"/>
    <col min="16133" max="16133" width="26.42578125" style="1" customWidth="1"/>
    <col min="16134" max="16134" width="7" style="1" customWidth="1"/>
    <col min="16135" max="16135" width="0.7109375" style="1" customWidth="1"/>
    <col min="16136" max="16136" width="11.5703125" style="1" customWidth="1"/>
    <col min="16137" max="16137" width="0.7109375" style="1" customWidth="1"/>
    <col min="16138" max="16138" width="11.5703125" style="1" customWidth="1"/>
    <col min="16139" max="16139" width="0.7109375" style="1" customWidth="1"/>
    <col min="16140" max="16140" width="11.5703125" style="1" customWidth="1"/>
    <col min="16141" max="16141" width="0.7109375" style="1" customWidth="1"/>
    <col min="16142" max="16142" width="11.5703125" style="1" customWidth="1"/>
    <col min="16143" max="16384" width="9.140625" style="1"/>
  </cols>
  <sheetData>
    <row r="1" spans="1:14" ht="24" customHeight="1">
      <c r="L1" s="1"/>
      <c r="M1" s="5"/>
      <c r="N1" s="3" t="s">
        <v>87</v>
      </c>
    </row>
    <row r="2" spans="1:14" ht="24" customHeight="1">
      <c r="L2" s="1"/>
      <c r="M2" s="5"/>
      <c r="N2" s="3" t="s">
        <v>88</v>
      </c>
    </row>
    <row r="3" spans="1:14" ht="24" customHeight="1">
      <c r="A3" s="209" t="s">
        <v>97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</row>
    <row r="4" spans="1:14" ht="24" customHeight="1">
      <c r="A4" s="207" t="s">
        <v>94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</row>
    <row r="5" spans="1:14" ht="24" customHeight="1">
      <c r="A5" s="207" t="s">
        <v>96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" customFormat="1" ht="24" customHeight="1">
      <c r="A6" s="214" t="s">
        <v>166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</row>
    <row r="7" spans="1:14" s="5" customFormat="1" ht="13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215"/>
      <c r="M7" s="215"/>
      <c r="N7" s="215"/>
    </row>
    <row r="8" spans="1:14" s="57" customFormat="1" ht="17.100000000000001" customHeight="1">
      <c r="A8" s="85"/>
      <c r="B8" s="85"/>
      <c r="C8" s="85"/>
      <c r="D8" s="85"/>
      <c r="E8" s="85"/>
      <c r="F8" s="85"/>
      <c r="G8" s="85"/>
      <c r="H8" s="97"/>
      <c r="I8" s="97"/>
      <c r="J8" s="97"/>
      <c r="K8" s="97"/>
      <c r="L8" s="213" t="s">
        <v>104</v>
      </c>
      <c r="M8" s="213"/>
      <c r="N8" s="213"/>
    </row>
    <row r="9" spans="1:14" s="57" customFormat="1" ht="17.100000000000001" customHeight="1">
      <c r="A9" s="85"/>
      <c r="B9" s="85"/>
      <c r="C9" s="85"/>
      <c r="D9" s="85"/>
      <c r="E9" s="85"/>
      <c r="F9" s="85"/>
      <c r="G9" s="85"/>
      <c r="H9" s="211" t="s">
        <v>0</v>
      </c>
      <c r="I9" s="211"/>
      <c r="J9" s="211"/>
      <c r="K9" s="85"/>
      <c r="L9" s="211" t="s">
        <v>95</v>
      </c>
      <c r="M9" s="211"/>
      <c r="N9" s="211"/>
    </row>
    <row r="10" spans="1:14" s="57" customFormat="1" ht="17.100000000000001" customHeight="1">
      <c r="A10" s="55"/>
      <c r="B10" s="55"/>
      <c r="C10" s="55"/>
      <c r="D10" s="55"/>
      <c r="E10" s="55"/>
      <c r="F10" s="100" t="s">
        <v>1</v>
      </c>
      <c r="G10" s="101"/>
      <c r="H10" s="97" t="s">
        <v>176</v>
      </c>
      <c r="I10" s="55"/>
      <c r="J10" s="97" t="s">
        <v>143</v>
      </c>
      <c r="K10" s="55"/>
      <c r="L10" s="97" t="s">
        <v>176</v>
      </c>
      <c r="M10" s="85"/>
      <c r="N10" s="97" t="s">
        <v>143</v>
      </c>
    </row>
    <row r="11" spans="1:14" s="58" customFormat="1" ht="17.100000000000001" customHeight="1">
      <c r="A11" s="212" t="s">
        <v>22</v>
      </c>
      <c r="B11" s="212"/>
      <c r="C11" s="212"/>
      <c r="D11" s="212"/>
      <c r="E11" s="212"/>
      <c r="F11" s="100"/>
      <c r="G11" s="102"/>
      <c r="H11" s="102"/>
      <c r="I11" s="101"/>
      <c r="J11" s="102"/>
      <c r="K11" s="101"/>
      <c r="L11" s="102"/>
      <c r="M11" s="101"/>
      <c r="N11" s="102"/>
    </row>
    <row r="12" spans="1:14" s="58" customFormat="1" ht="17.100000000000001" customHeight="1">
      <c r="A12" s="8"/>
      <c r="B12" s="8"/>
      <c r="C12" s="8" t="s">
        <v>53</v>
      </c>
      <c r="D12" s="103"/>
      <c r="E12" s="103"/>
      <c r="F12" s="100" t="s">
        <v>193</v>
      </c>
      <c r="G12" s="102"/>
      <c r="H12" s="104">
        <v>270964</v>
      </c>
      <c r="I12" s="105"/>
      <c r="J12" s="104">
        <v>276052</v>
      </c>
      <c r="K12" s="105"/>
      <c r="L12" s="104">
        <v>270862</v>
      </c>
      <c r="M12" s="105"/>
      <c r="N12" s="104">
        <v>274776</v>
      </c>
    </row>
    <row r="13" spans="1:14" s="58" customFormat="1" ht="17.100000000000001" customHeight="1">
      <c r="A13" s="8"/>
      <c r="B13" s="8"/>
      <c r="C13" s="8" t="s">
        <v>16</v>
      </c>
      <c r="D13" s="103"/>
      <c r="E13" s="103"/>
      <c r="F13" s="100" t="s">
        <v>188</v>
      </c>
      <c r="G13" s="102"/>
      <c r="H13" s="106">
        <v>1131</v>
      </c>
      <c r="I13" s="105"/>
      <c r="J13" s="106">
        <v>1037</v>
      </c>
      <c r="K13" s="105"/>
      <c r="L13" s="106">
        <v>1151</v>
      </c>
      <c r="M13" s="105"/>
      <c r="N13" s="106">
        <v>1031</v>
      </c>
    </row>
    <row r="14" spans="1:14" s="62" customFormat="1" ht="17.100000000000001" customHeight="1">
      <c r="A14" s="8" t="s">
        <v>23</v>
      </c>
      <c r="B14" s="107"/>
      <c r="C14" s="107"/>
      <c r="D14" s="107"/>
      <c r="E14" s="107"/>
      <c r="F14" s="100"/>
      <c r="G14" s="108"/>
      <c r="H14" s="106">
        <f>SUM(H12:H13)</f>
        <v>272095</v>
      </c>
      <c r="I14" s="109"/>
      <c r="J14" s="106">
        <f>SUM(J12:J13)</f>
        <v>277089</v>
      </c>
      <c r="K14" s="109"/>
      <c r="L14" s="106">
        <f>SUM(L12:L13)</f>
        <v>272013</v>
      </c>
      <c r="M14" s="109"/>
      <c r="N14" s="106">
        <f>SUM(N12:N13)</f>
        <v>275807</v>
      </c>
    </row>
    <row r="15" spans="1:14" s="62" customFormat="1" ht="17.100000000000001" customHeight="1">
      <c r="A15" s="8" t="s">
        <v>6</v>
      </c>
      <c r="B15" s="107"/>
      <c r="C15" s="107"/>
      <c r="D15" s="107"/>
      <c r="E15" s="107"/>
      <c r="F15" s="100"/>
      <c r="G15" s="108"/>
      <c r="H15" s="110"/>
      <c r="I15" s="109"/>
      <c r="J15" s="110"/>
      <c r="K15" s="109"/>
      <c r="L15" s="110"/>
      <c r="M15" s="109"/>
      <c r="N15" s="110"/>
    </row>
    <row r="16" spans="1:14" s="58" customFormat="1" ht="17.100000000000001" customHeight="1">
      <c r="A16" s="8"/>
      <c r="B16" s="8"/>
      <c r="C16" s="8" t="s">
        <v>120</v>
      </c>
      <c r="D16" s="8"/>
      <c r="E16" s="8"/>
      <c r="F16" s="100"/>
      <c r="G16" s="102"/>
      <c r="H16" s="104">
        <v>172002</v>
      </c>
      <c r="I16" s="105"/>
      <c r="J16" s="104">
        <v>178779</v>
      </c>
      <c r="K16" s="105"/>
      <c r="L16" s="104">
        <v>171901</v>
      </c>
      <c r="M16" s="105"/>
      <c r="N16" s="104">
        <v>179062</v>
      </c>
    </row>
    <row r="17" spans="1:14" s="57" customFormat="1" ht="17.100000000000001" customHeight="1">
      <c r="A17" s="55"/>
      <c r="B17" s="55"/>
      <c r="C17" s="8" t="s">
        <v>140</v>
      </c>
      <c r="D17" s="8"/>
      <c r="E17" s="8"/>
      <c r="F17" s="85"/>
      <c r="G17" s="111"/>
      <c r="H17" s="104">
        <v>56391</v>
      </c>
      <c r="I17" s="105"/>
      <c r="J17" s="104">
        <v>44845</v>
      </c>
      <c r="K17" s="105"/>
      <c r="L17" s="104">
        <v>56391</v>
      </c>
      <c r="M17" s="105"/>
      <c r="N17" s="104">
        <v>44845</v>
      </c>
    </row>
    <row r="18" spans="1:14" s="57" customFormat="1" ht="17.100000000000001" customHeight="1">
      <c r="A18" s="55"/>
      <c r="B18" s="55"/>
      <c r="C18" s="8" t="s">
        <v>186</v>
      </c>
      <c r="D18" s="8"/>
      <c r="E18" s="8"/>
      <c r="F18" s="85"/>
      <c r="G18" s="111"/>
    </row>
    <row r="19" spans="1:14" s="57" customFormat="1" ht="17.100000000000001" customHeight="1">
      <c r="A19" s="55"/>
      <c r="B19" s="55"/>
      <c r="C19" s="8"/>
      <c r="D19" s="8" t="s">
        <v>185</v>
      </c>
      <c r="E19" s="8"/>
      <c r="F19" s="85"/>
      <c r="G19" s="111"/>
      <c r="H19" s="175">
        <v>-6479</v>
      </c>
      <c r="I19" s="105"/>
      <c r="J19" s="104">
        <v>5987</v>
      </c>
      <c r="K19" s="105"/>
      <c r="L19" s="175">
        <v>-6479</v>
      </c>
      <c r="M19" s="105"/>
      <c r="N19" s="104">
        <v>5987</v>
      </c>
    </row>
    <row r="20" spans="1:14" s="58" customFormat="1" ht="17.100000000000001" customHeight="1">
      <c r="A20" s="8"/>
      <c r="B20" s="8"/>
      <c r="C20" s="8" t="s">
        <v>25</v>
      </c>
      <c r="D20" s="8"/>
      <c r="E20" s="8"/>
      <c r="F20" s="100" t="s">
        <v>188</v>
      </c>
      <c r="G20" s="102"/>
      <c r="H20" s="104">
        <v>49107</v>
      </c>
      <c r="I20" s="105"/>
      <c r="J20" s="104">
        <v>63642</v>
      </c>
      <c r="K20" s="105"/>
      <c r="L20" s="104">
        <v>49989</v>
      </c>
      <c r="M20" s="105"/>
      <c r="N20" s="104">
        <v>62462</v>
      </c>
    </row>
    <row r="21" spans="1:14" s="58" customFormat="1" ht="17.100000000000001" customHeight="1">
      <c r="A21" s="8"/>
      <c r="B21" s="8"/>
      <c r="C21" s="8" t="s">
        <v>26</v>
      </c>
      <c r="D21" s="8"/>
      <c r="E21" s="8"/>
      <c r="F21" s="100" t="s">
        <v>188</v>
      </c>
      <c r="G21" s="102"/>
      <c r="H21" s="104">
        <v>25417</v>
      </c>
      <c r="I21" s="105"/>
      <c r="J21" s="104">
        <v>32807</v>
      </c>
      <c r="K21" s="105"/>
      <c r="L21" s="104">
        <v>24435</v>
      </c>
      <c r="M21" s="105"/>
      <c r="N21" s="104">
        <v>30558</v>
      </c>
    </row>
    <row r="22" spans="1:14" s="58" customFormat="1" ht="17.100000000000001" customHeight="1">
      <c r="A22" s="8"/>
      <c r="B22" s="8"/>
      <c r="C22" s="8" t="s">
        <v>151</v>
      </c>
      <c r="D22" s="8"/>
      <c r="E22" s="8"/>
      <c r="F22" s="100"/>
      <c r="G22" s="102"/>
      <c r="H22" s="106">
        <v>7026</v>
      </c>
      <c r="I22" s="105"/>
      <c r="J22" s="106">
        <v>74171</v>
      </c>
      <c r="K22" s="105"/>
      <c r="L22" s="106">
        <v>6852</v>
      </c>
      <c r="M22" s="105"/>
      <c r="N22" s="106">
        <v>74111</v>
      </c>
    </row>
    <row r="23" spans="1:14" s="58" customFormat="1" ht="17.100000000000001" customHeight="1">
      <c r="A23" s="8" t="s">
        <v>17</v>
      </c>
      <c r="B23" s="8"/>
      <c r="C23" s="8"/>
      <c r="D23" s="8"/>
      <c r="E23" s="8"/>
      <c r="F23" s="100"/>
      <c r="G23" s="102"/>
      <c r="H23" s="106">
        <f>SUM(H16:H22)</f>
        <v>303464</v>
      </c>
      <c r="I23" s="105"/>
      <c r="J23" s="106">
        <v>400231</v>
      </c>
      <c r="K23" s="105"/>
      <c r="L23" s="106">
        <f>SUM(L16:L22)</f>
        <v>303089</v>
      </c>
      <c r="M23" s="105"/>
      <c r="N23" s="106">
        <v>397025</v>
      </c>
    </row>
    <row r="24" spans="1:14" s="58" customFormat="1" ht="17.100000000000001" customHeight="1">
      <c r="A24" s="8" t="s">
        <v>179</v>
      </c>
      <c r="B24" s="8"/>
      <c r="C24" s="8"/>
      <c r="D24" s="8"/>
      <c r="E24" s="8"/>
      <c r="F24" s="100"/>
      <c r="G24" s="102"/>
      <c r="H24" s="131">
        <f>+H14-H23</f>
        <v>-31369</v>
      </c>
      <c r="I24" s="105"/>
      <c r="J24" s="112">
        <v>-123142</v>
      </c>
      <c r="K24" s="105"/>
      <c r="L24" s="131">
        <f>+L14-L23</f>
        <v>-31076</v>
      </c>
      <c r="M24" s="105"/>
      <c r="N24" s="112">
        <v>-121218</v>
      </c>
    </row>
    <row r="25" spans="1:14" s="58" customFormat="1" ht="17.100000000000001" customHeight="1">
      <c r="A25" s="8" t="s">
        <v>27</v>
      </c>
      <c r="B25" s="8"/>
      <c r="C25" s="8"/>
      <c r="D25" s="8"/>
      <c r="E25" s="8"/>
      <c r="F25" s="100" t="s">
        <v>188</v>
      </c>
      <c r="G25" s="102"/>
      <c r="H25" s="106">
        <v>6569</v>
      </c>
      <c r="I25" s="105"/>
      <c r="J25" s="106">
        <v>4211</v>
      </c>
      <c r="K25" s="105"/>
      <c r="L25" s="106">
        <v>6569</v>
      </c>
      <c r="M25" s="105"/>
      <c r="N25" s="106">
        <v>4211</v>
      </c>
    </row>
    <row r="26" spans="1:14" s="58" customFormat="1" ht="17.100000000000001" customHeight="1">
      <c r="A26" s="8" t="s">
        <v>137</v>
      </c>
      <c r="B26" s="107"/>
      <c r="C26" s="8"/>
      <c r="D26" s="8"/>
      <c r="E26" s="8"/>
      <c r="F26" s="100"/>
      <c r="G26" s="102"/>
      <c r="H26" s="112">
        <f>+H24-H25</f>
        <v>-37938</v>
      </c>
      <c r="I26" s="105"/>
      <c r="J26" s="112">
        <v>-127353</v>
      </c>
      <c r="K26" s="105"/>
      <c r="L26" s="112">
        <f>+L24-L25</f>
        <v>-37645</v>
      </c>
      <c r="M26" s="105"/>
      <c r="N26" s="112">
        <v>-125429</v>
      </c>
    </row>
    <row r="27" spans="1:14" s="58" customFormat="1" ht="17.100000000000001" customHeight="1">
      <c r="A27" s="8" t="s">
        <v>139</v>
      </c>
      <c r="B27" s="8"/>
      <c r="C27" s="8"/>
      <c r="D27" s="8"/>
      <c r="E27" s="8"/>
      <c r="F27" s="100" t="s">
        <v>194</v>
      </c>
      <c r="G27" s="101"/>
      <c r="H27" s="113">
        <v>-4659</v>
      </c>
      <c r="I27" s="105"/>
      <c r="J27" s="113">
        <v>-25328</v>
      </c>
      <c r="K27" s="105"/>
      <c r="L27" s="113">
        <v>-4659</v>
      </c>
      <c r="M27" s="105"/>
      <c r="N27" s="113">
        <v>-25095</v>
      </c>
    </row>
    <row r="28" spans="1:14" s="58" customFormat="1" ht="17.100000000000001" customHeight="1">
      <c r="A28" s="8" t="s">
        <v>136</v>
      </c>
      <c r="B28" s="107"/>
      <c r="C28" s="8"/>
      <c r="D28" s="8"/>
      <c r="E28" s="8"/>
      <c r="F28" s="100"/>
      <c r="G28" s="101"/>
      <c r="H28" s="113">
        <f>+H26-H27</f>
        <v>-33279</v>
      </c>
      <c r="I28" s="105"/>
      <c r="J28" s="113">
        <v>-102025</v>
      </c>
      <c r="K28" s="105"/>
      <c r="L28" s="113">
        <f>+L26-L27</f>
        <v>-32986</v>
      </c>
      <c r="M28" s="105"/>
      <c r="N28" s="113">
        <v>-100334</v>
      </c>
    </row>
    <row r="29" spans="1:14" s="62" customFormat="1" ht="17.100000000000001" customHeight="1">
      <c r="A29" s="114"/>
      <c r="B29" s="114"/>
      <c r="C29" s="114"/>
      <c r="D29" s="114"/>
      <c r="E29" s="114"/>
      <c r="F29" s="115"/>
      <c r="G29" s="114"/>
      <c r="H29" s="114"/>
      <c r="I29" s="109"/>
      <c r="J29" s="114"/>
      <c r="K29" s="109"/>
      <c r="L29" s="114"/>
      <c r="M29" s="109"/>
      <c r="N29" s="114"/>
    </row>
    <row r="30" spans="1:14" s="58" customFormat="1" ht="17.100000000000001" customHeight="1">
      <c r="A30" s="8" t="s">
        <v>181</v>
      </c>
      <c r="B30" s="107"/>
      <c r="C30" s="8"/>
      <c r="D30" s="8"/>
      <c r="E30" s="8"/>
      <c r="F30" s="100"/>
      <c r="G30" s="101"/>
      <c r="H30" s="102"/>
      <c r="I30" s="101"/>
      <c r="J30" s="102"/>
      <c r="K30" s="101"/>
      <c r="L30" s="102"/>
      <c r="M30" s="101"/>
      <c r="N30" s="102"/>
    </row>
    <row r="31" spans="1:14" s="58" customFormat="1" ht="17.100000000000001" customHeight="1">
      <c r="A31" s="8" t="s">
        <v>152</v>
      </c>
      <c r="B31" s="107"/>
      <c r="C31" s="8"/>
      <c r="D31" s="8"/>
      <c r="E31" s="8"/>
      <c r="F31" s="100"/>
      <c r="G31" s="101"/>
      <c r="H31" s="102"/>
      <c r="I31" s="101"/>
      <c r="J31" s="102"/>
      <c r="K31" s="101"/>
      <c r="L31" s="102"/>
      <c r="M31" s="101"/>
      <c r="N31" s="102"/>
    </row>
    <row r="32" spans="1:14" s="58" customFormat="1" ht="17.100000000000001" customHeight="1">
      <c r="A32" s="8"/>
      <c r="B32" s="8" t="s">
        <v>86</v>
      </c>
      <c r="C32" s="8"/>
      <c r="D32" s="8"/>
      <c r="E32" s="8"/>
      <c r="F32" s="100"/>
      <c r="G32" s="101"/>
      <c r="H32" s="102"/>
      <c r="I32" s="101"/>
      <c r="J32" s="102"/>
      <c r="K32" s="101"/>
      <c r="L32" s="102"/>
      <c r="M32" s="101"/>
      <c r="N32" s="102"/>
    </row>
    <row r="33" spans="1:14" s="58" customFormat="1" ht="17.100000000000001" customHeight="1">
      <c r="A33" s="8"/>
      <c r="B33" s="107"/>
      <c r="C33" s="8" t="s">
        <v>153</v>
      </c>
      <c r="D33" s="8"/>
      <c r="E33" s="8"/>
      <c r="F33" s="100"/>
      <c r="G33" s="101"/>
      <c r="H33" s="116">
        <v>0</v>
      </c>
      <c r="I33" s="86"/>
      <c r="J33" s="116">
        <v>206856</v>
      </c>
      <c r="K33" s="86"/>
      <c r="L33" s="116">
        <v>0</v>
      </c>
      <c r="M33" s="101"/>
      <c r="N33" s="116">
        <v>206856</v>
      </c>
    </row>
    <row r="34" spans="1:14" s="58" customFormat="1" ht="17.100000000000001" customHeight="1">
      <c r="A34" s="8" t="s">
        <v>85</v>
      </c>
      <c r="B34" s="8"/>
      <c r="C34" s="8"/>
      <c r="D34" s="8"/>
      <c r="E34" s="8"/>
      <c r="F34" s="100"/>
      <c r="G34" s="101"/>
      <c r="H34" s="102"/>
      <c r="I34" s="101"/>
      <c r="J34" s="102"/>
      <c r="K34" s="101"/>
      <c r="L34" s="102"/>
      <c r="M34" s="101"/>
      <c r="N34" s="102"/>
    </row>
    <row r="35" spans="1:14" s="58" customFormat="1" ht="17.100000000000001" customHeight="1">
      <c r="A35" s="8"/>
      <c r="B35" s="8" t="s">
        <v>86</v>
      </c>
      <c r="C35" s="8"/>
      <c r="D35" s="8"/>
      <c r="E35" s="8"/>
      <c r="F35" s="100"/>
      <c r="G35" s="101"/>
      <c r="H35" s="102"/>
      <c r="I35" s="101"/>
      <c r="J35" s="102"/>
      <c r="K35" s="101"/>
      <c r="L35" s="102"/>
      <c r="M35" s="101"/>
      <c r="N35" s="102"/>
    </row>
    <row r="36" spans="1:14" s="58" customFormat="1" ht="17.100000000000001" customHeight="1">
      <c r="A36" s="115"/>
      <c r="B36" s="8"/>
      <c r="C36" s="115" t="s">
        <v>32</v>
      </c>
      <c r="D36" s="8"/>
      <c r="E36" s="115"/>
      <c r="F36" s="115"/>
      <c r="G36" s="115"/>
      <c r="H36" s="106">
        <v>545</v>
      </c>
      <c r="I36" s="105"/>
      <c r="J36" s="106">
        <v>1790</v>
      </c>
      <c r="K36" s="105"/>
      <c r="L36" s="117">
        <v>0</v>
      </c>
      <c r="M36" s="105"/>
      <c r="N36" s="117">
        <v>0</v>
      </c>
    </row>
    <row r="37" spans="1:14" s="62" customFormat="1" ht="17.100000000000001" customHeight="1">
      <c r="A37" s="115" t="s">
        <v>184</v>
      </c>
      <c r="B37" s="114"/>
      <c r="C37" s="114"/>
      <c r="D37" s="114"/>
      <c r="E37" s="114"/>
      <c r="F37" s="115"/>
      <c r="G37" s="114"/>
      <c r="H37" s="106">
        <f>SUM(H33:H36)</f>
        <v>545</v>
      </c>
      <c r="I37" s="109"/>
      <c r="J37" s="106">
        <f>SUM(J33:J36)</f>
        <v>208646</v>
      </c>
      <c r="K37" s="109"/>
      <c r="L37" s="117">
        <v>0</v>
      </c>
      <c r="M37" s="109"/>
      <c r="N37" s="106">
        <f>SUM(N33:N36)</f>
        <v>206856</v>
      </c>
    </row>
    <row r="38" spans="1:14" s="62" customFormat="1" ht="17.100000000000001" customHeight="1" thickBot="1">
      <c r="A38" s="115" t="s">
        <v>138</v>
      </c>
      <c r="B38" s="114"/>
      <c r="C38" s="114"/>
      <c r="D38" s="114"/>
      <c r="E38" s="114"/>
      <c r="F38" s="115"/>
      <c r="G38" s="114"/>
      <c r="H38" s="118">
        <f>+H28+H37</f>
        <v>-32734</v>
      </c>
      <c r="I38" s="119"/>
      <c r="J38" s="118">
        <f>J28+J37</f>
        <v>106621</v>
      </c>
      <c r="K38" s="119"/>
      <c r="L38" s="118">
        <f>+L28+L37</f>
        <v>-32986</v>
      </c>
      <c r="M38" s="119"/>
      <c r="N38" s="118">
        <f>N28+N37</f>
        <v>106522</v>
      </c>
    </row>
    <row r="39" spans="1:14" s="62" customFormat="1" ht="9.9499999999999993" customHeight="1" thickTop="1">
      <c r="A39" s="114"/>
      <c r="B39" s="114"/>
      <c r="C39" s="114"/>
      <c r="D39" s="114"/>
      <c r="E39" s="114"/>
      <c r="F39" s="115"/>
      <c r="G39" s="114"/>
      <c r="H39" s="120"/>
      <c r="I39" s="109"/>
      <c r="J39" s="120"/>
      <c r="K39" s="109"/>
      <c r="L39" s="120"/>
      <c r="M39" s="109"/>
      <c r="N39" s="120"/>
    </row>
    <row r="40" spans="1:14" s="62" customFormat="1" ht="9.9499999999999993" customHeight="1">
      <c r="A40" s="114"/>
      <c r="B40" s="114"/>
      <c r="C40" s="114"/>
      <c r="D40" s="114"/>
      <c r="E40" s="114"/>
      <c r="F40" s="115"/>
      <c r="G40" s="114"/>
      <c r="H40" s="120"/>
      <c r="I40" s="109"/>
      <c r="J40" s="120"/>
      <c r="K40" s="109"/>
      <c r="L40" s="120"/>
      <c r="M40" s="109"/>
      <c r="N40" s="120"/>
    </row>
    <row r="41" spans="1:14" s="7" customFormat="1" ht="17.100000000000001" customHeight="1" thickBot="1">
      <c r="A41" s="115" t="s">
        <v>135</v>
      </c>
      <c r="B41" s="114"/>
      <c r="C41" s="114"/>
      <c r="D41" s="114"/>
      <c r="E41" s="114"/>
      <c r="F41" s="121">
        <v>18</v>
      </c>
      <c r="G41" s="114"/>
      <c r="H41" s="122">
        <f>+H28/21331</f>
        <v>-1.5601237635366367</v>
      </c>
      <c r="I41" s="123"/>
      <c r="J41" s="122">
        <f>J28/J44</f>
        <v>-4.782945009610426</v>
      </c>
      <c r="K41" s="123"/>
      <c r="L41" s="122">
        <f>+L28/21331</f>
        <v>-1.5463878861750504</v>
      </c>
      <c r="M41" s="123"/>
      <c r="N41" s="122">
        <f>N28/N44</f>
        <v>-4.7036707139843417</v>
      </c>
    </row>
    <row r="42" spans="1:14" ht="15" customHeight="1" thickTop="1"/>
    <row r="43" spans="1:14" ht="15" customHeight="1">
      <c r="F43" s="1"/>
      <c r="G43" s="1"/>
      <c r="H43" s="1"/>
      <c r="I43" s="5"/>
      <c r="J43" s="1"/>
      <c r="K43" s="5"/>
      <c r="L43" s="1"/>
      <c r="M43" s="5"/>
    </row>
    <row r="44" spans="1:14" s="93" customFormat="1" ht="20.100000000000001" customHeight="1">
      <c r="A44" s="93" t="s">
        <v>134</v>
      </c>
      <c r="F44" s="94"/>
      <c r="G44" s="95"/>
      <c r="H44" s="95">
        <v>21331</v>
      </c>
      <c r="I44" s="95"/>
      <c r="J44" s="95">
        <v>21331</v>
      </c>
      <c r="K44" s="95"/>
      <c r="L44" s="95">
        <v>21331</v>
      </c>
      <c r="M44" s="95"/>
      <c r="N44" s="95">
        <v>21331</v>
      </c>
    </row>
    <row r="45" spans="1:14" ht="15" customHeight="1">
      <c r="F45" s="1"/>
      <c r="G45" s="1"/>
      <c r="H45" s="1"/>
      <c r="I45" s="5"/>
      <c r="J45" s="1"/>
      <c r="K45" s="5"/>
      <c r="L45" s="1"/>
      <c r="M45" s="5"/>
    </row>
    <row r="46" spans="1:14" ht="15" customHeight="1">
      <c r="F46" s="1"/>
      <c r="G46" s="1"/>
      <c r="H46" s="1"/>
      <c r="I46" s="5"/>
      <c r="J46" s="1"/>
      <c r="K46" s="5"/>
      <c r="L46" s="1"/>
      <c r="M46" s="5"/>
    </row>
    <row r="47" spans="1:14" ht="15" customHeight="1">
      <c r="F47" s="1"/>
      <c r="G47" s="1"/>
      <c r="H47" s="1"/>
      <c r="I47" s="5"/>
      <c r="J47" s="1"/>
      <c r="K47" s="5"/>
      <c r="L47" s="1"/>
      <c r="M47" s="5"/>
    </row>
    <row r="48" spans="1:14" ht="15" customHeight="1">
      <c r="F48" s="1"/>
      <c r="G48" s="1"/>
      <c r="H48" s="1"/>
      <c r="I48" s="5"/>
      <c r="J48" s="1"/>
      <c r="K48" s="5"/>
      <c r="L48" s="1"/>
      <c r="M48" s="5"/>
    </row>
  </sheetData>
  <mergeCells count="9">
    <mergeCell ref="H9:J9"/>
    <mergeCell ref="L9:N9"/>
    <mergeCell ref="A11:E11"/>
    <mergeCell ref="L8:N8"/>
    <mergeCell ref="A3:N3"/>
    <mergeCell ref="A4:N4"/>
    <mergeCell ref="A5:N5"/>
    <mergeCell ref="A6:N6"/>
    <mergeCell ref="L7:N7"/>
  </mergeCells>
  <pageMargins left="1.0236220472440944" right="0.43307086614173229" top="0.51181102362204722" bottom="1.1811023622047245" header="0.51181102362204722" footer="0.70866141732283472"/>
  <pageSetup paperSize="9" firstPageNumber="2" orientation="portrait" useFirstPageNumber="1" r:id="rId1"/>
  <headerFooter>
    <oddFooter>&amp;L&amp;"Angsana New,ธรรมดา"&amp;16Notes to interim financial statements form an integral part of these statement</oddFooter>
  </headerFooter>
  <ignoredErrors>
    <ignoredError sqref="F17:F18 F14:F15 F26 F22 F23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79998168889431442"/>
  </sheetPr>
  <dimension ref="A1:T49"/>
  <sheetViews>
    <sheetView view="pageBreakPreview" zoomScaleNormal="100" zoomScaleSheetLayoutView="100" workbookViewId="0">
      <selection activeCell="T24" sqref="T24"/>
    </sheetView>
  </sheetViews>
  <sheetFormatPr defaultRowHeight="15" customHeight="1"/>
  <cols>
    <col min="1" max="2" width="1.140625" style="10" customWidth="1"/>
    <col min="3" max="3" width="35.7109375" style="10" customWidth="1"/>
    <col min="4" max="4" width="5.7109375" style="36" customWidth="1"/>
    <col min="5" max="5" width="0.85546875" style="11" customWidth="1"/>
    <col min="6" max="6" width="12.42578125" style="12" customWidth="1"/>
    <col min="7" max="7" width="0.85546875" style="53" customWidth="1"/>
    <col min="8" max="8" width="12.42578125" style="12" customWidth="1"/>
    <col min="9" max="9" width="0.85546875" style="14" customWidth="1"/>
    <col min="10" max="10" width="12.42578125" style="12" customWidth="1"/>
    <col min="11" max="11" width="0.85546875" style="53" customWidth="1"/>
    <col min="12" max="12" width="12.42578125" style="13" customWidth="1"/>
    <col min="13" max="13" width="0.85546875" style="14" customWidth="1"/>
    <col min="14" max="14" width="12.42578125" style="14" customWidth="1"/>
    <col min="15" max="15" width="0.85546875" style="14" customWidth="1"/>
    <col min="16" max="16" width="12.42578125" style="14" customWidth="1"/>
    <col min="17" max="17" width="0.85546875" style="14" customWidth="1"/>
    <col min="18" max="18" width="12.42578125" style="14" customWidth="1"/>
    <col min="19" max="19" width="0.85546875" style="14" customWidth="1"/>
    <col min="20" max="20" width="12.42578125" style="14" customWidth="1"/>
    <col min="21" max="252" width="9.140625" style="10"/>
    <col min="253" max="256" width="1.140625" style="10" customWidth="1"/>
    <col min="257" max="257" width="25.5703125" style="10" customWidth="1"/>
    <col min="258" max="258" width="6.7109375" style="10" customWidth="1"/>
    <col min="259" max="259" width="0.85546875" style="10" customWidth="1"/>
    <col min="260" max="260" width="10.7109375" style="10" customWidth="1"/>
    <col min="261" max="261" width="0.85546875" style="10" customWidth="1"/>
    <col min="262" max="262" width="10.7109375" style="10" customWidth="1"/>
    <col min="263" max="263" width="0.85546875" style="10" customWidth="1"/>
    <col min="264" max="264" width="10.7109375" style="10" customWidth="1"/>
    <col min="265" max="265" width="0.85546875" style="10" customWidth="1"/>
    <col min="266" max="266" width="11.140625" style="10" customWidth="1"/>
    <col min="267" max="267" width="0.85546875" style="10" customWidth="1"/>
    <col min="268" max="268" width="11.85546875" style="10" customWidth="1"/>
    <col min="269" max="269" width="0.85546875" style="10" customWidth="1"/>
    <col min="270" max="270" width="11.85546875" style="10" customWidth="1"/>
    <col min="271" max="271" width="0.85546875" style="10" customWidth="1"/>
    <col min="272" max="272" width="10.7109375" style="10" customWidth="1"/>
    <col min="273" max="273" width="0.85546875" style="10" customWidth="1"/>
    <col min="274" max="274" width="10.5703125" style="10" customWidth="1"/>
    <col min="275" max="275" width="0.85546875" style="10" customWidth="1"/>
    <col min="276" max="276" width="10.28515625" style="10" customWidth="1"/>
    <col min="277" max="508" width="9.140625" style="10"/>
    <col min="509" max="512" width="1.140625" style="10" customWidth="1"/>
    <col min="513" max="513" width="25.5703125" style="10" customWidth="1"/>
    <col min="514" max="514" width="6.7109375" style="10" customWidth="1"/>
    <col min="515" max="515" width="0.85546875" style="10" customWidth="1"/>
    <col min="516" max="516" width="10.7109375" style="10" customWidth="1"/>
    <col min="517" max="517" width="0.85546875" style="10" customWidth="1"/>
    <col min="518" max="518" width="10.7109375" style="10" customWidth="1"/>
    <col min="519" max="519" width="0.85546875" style="10" customWidth="1"/>
    <col min="520" max="520" width="10.7109375" style="10" customWidth="1"/>
    <col min="521" max="521" width="0.85546875" style="10" customWidth="1"/>
    <col min="522" max="522" width="11.140625" style="10" customWidth="1"/>
    <col min="523" max="523" width="0.85546875" style="10" customWidth="1"/>
    <col min="524" max="524" width="11.85546875" style="10" customWidth="1"/>
    <col min="525" max="525" width="0.85546875" style="10" customWidth="1"/>
    <col min="526" max="526" width="11.85546875" style="10" customWidth="1"/>
    <col min="527" max="527" width="0.85546875" style="10" customWidth="1"/>
    <col min="528" max="528" width="10.7109375" style="10" customWidth="1"/>
    <col min="529" max="529" width="0.85546875" style="10" customWidth="1"/>
    <col min="530" max="530" width="10.5703125" style="10" customWidth="1"/>
    <col min="531" max="531" width="0.85546875" style="10" customWidth="1"/>
    <col min="532" max="532" width="10.28515625" style="10" customWidth="1"/>
    <col min="533" max="764" width="9.140625" style="10"/>
    <col min="765" max="768" width="1.140625" style="10" customWidth="1"/>
    <col min="769" max="769" width="25.5703125" style="10" customWidth="1"/>
    <col min="770" max="770" width="6.7109375" style="10" customWidth="1"/>
    <col min="771" max="771" width="0.85546875" style="10" customWidth="1"/>
    <col min="772" max="772" width="10.7109375" style="10" customWidth="1"/>
    <col min="773" max="773" width="0.85546875" style="10" customWidth="1"/>
    <col min="774" max="774" width="10.7109375" style="10" customWidth="1"/>
    <col min="775" max="775" width="0.85546875" style="10" customWidth="1"/>
    <col min="776" max="776" width="10.7109375" style="10" customWidth="1"/>
    <col min="777" max="777" width="0.85546875" style="10" customWidth="1"/>
    <col min="778" max="778" width="11.140625" style="10" customWidth="1"/>
    <col min="779" max="779" width="0.85546875" style="10" customWidth="1"/>
    <col min="780" max="780" width="11.85546875" style="10" customWidth="1"/>
    <col min="781" max="781" width="0.85546875" style="10" customWidth="1"/>
    <col min="782" max="782" width="11.85546875" style="10" customWidth="1"/>
    <col min="783" max="783" width="0.85546875" style="10" customWidth="1"/>
    <col min="784" max="784" width="10.7109375" style="10" customWidth="1"/>
    <col min="785" max="785" width="0.85546875" style="10" customWidth="1"/>
    <col min="786" max="786" width="10.5703125" style="10" customWidth="1"/>
    <col min="787" max="787" width="0.85546875" style="10" customWidth="1"/>
    <col min="788" max="788" width="10.28515625" style="10" customWidth="1"/>
    <col min="789" max="1020" width="9.140625" style="10"/>
    <col min="1021" max="1024" width="1.140625" style="10" customWidth="1"/>
    <col min="1025" max="1025" width="25.5703125" style="10" customWidth="1"/>
    <col min="1026" max="1026" width="6.7109375" style="10" customWidth="1"/>
    <col min="1027" max="1027" width="0.85546875" style="10" customWidth="1"/>
    <col min="1028" max="1028" width="10.7109375" style="10" customWidth="1"/>
    <col min="1029" max="1029" width="0.85546875" style="10" customWidth="1"/>
    <col min="1030" max="1030" width="10.7109375" style="10" customWidth="1"/>
    <col min="1031" max="1031" width="0.85546875" style="10" customWidth="1"/>
    <col min="1032" max="1032" width="10.7109375" style="10" customWidth="1"/>
    <col min="1033" max="1033" width="0.85546875" style="10" customWidth="1"/>
    <col min="1034" max="1034" width="11.140625" style="10" customWidth="1"/>
    <col min="1035" max="1035" width="0.85546875" style="10" customWidth="1"/>
    <col min="1036" max="1036" width="11.85546875" style="10" customWidth="1"/>
    <col min="1037" max="1037" width="0.85546875" style="10" customWidth="1"/>
    <col min="1038" max="1038" width="11.85546875" style="10" customWidth="1"/>
    <col min="1039" max="1039" width="0.85546875" style="10" customWidth="1"/>
    <col min="1040" max="1040" width="10.7109375" style="10" customWidth="1"/>
    <col min="1041" max="1041" width="0.85546875" style="10" customWidth="1"/>
    <col min="1042" max="1042" width="10.5703125" style="10" customWidth="1"/>
    <col min="1043" max="1043" width="0.85546875" style="10" customWidth="1"/>
    <col min="1044" max="1044" width="10.28515625" style="10" customWidth="1"/>
    <col min="1045" max="1276" width="9.140625" style="10"/>
    <col min="1277" max="1280" width="1.140625" style="10" customWidth="1"/>
    <col min="1281" max="1281" width="25.5703125" style="10" customWidth="1"/>
    <col min="1282" max="1282" width="6.7109375" style="10" customWidth="1"/>
    <col min="1283" max="1283" width="0.85546875" style="10" customWidth="1"/>
    <col min="1284" max="1284" width="10.7109375" style="10" customWidth="1"/>
    <col min="1285" max="1285" width="0.85546875" style="10" customWidth="1"/>
    <col min="1286" max="1286" width="10.7109375" style="10" customWidth="1"/>
    <col min="1287" max="1287" width="0.85546875" style="10" customWidth="1"/>
    <col min="1288" max="1288" width="10.7109375" style="10" customWidth="1"/>
    <col min="1289" max="1289" width="0.85546875" style="10" customWidth="1"/>
    <col min="1290" max="1290" width="11.140625" style="10" customWidth="1"/>
    <col min="1291" max="1291" width="0.85546875" style="10" customWidth="1"/>
    <col min="1292" max="1292" width="11.85546875" style="10" customWidth="1"/>
    <col min="1293" max="1293" width="0.85546875" style="10" customWidth="1"/>
    <col min="1294" max="1294" width="11.85546875" style="10" customWidth="1"/>
    <col min="1295" max="1295" width="0.85546875" style="10" customWidth="1"/>
    <col min="1296" max="1296" width="10.7109375" style="10" customWidth="1"/>
    <col min="1297" max="1297" width="0.85546875" style="10" customWidth="1"/>
    <col min="1298" max="1298" width="10.5703125" style="10" customWidth="1"/>
    <col min="1299" max="1299" width="0.85546875" style="10" customWidth="1"/>
    <col min="1300" max="1300" width="10.28515625" style="10" customWidth="1"/>
    <col min="1301" max="1532" width="9.140625" style="10"/>
    <col min="1533" max="1536" width="1.140625" style="10" customWidth="1"/>
    <col min="1537" max="1537" width="25.5703125" style="10" customWidth="1"/>
    <col min="1538" max="1538" width="6.7109375" style="10" customWidth="1"/>
    <col min="1539" max="1539" width="0.85546875" style="10" customWidth="1"/>
    <col min="1540" max="1540" width="10.7109375" style="10" customWidth="1"/>
    <col min="1541" max="1541" width="0.85546875" style="10" customWidth="1"/>
    <col min="1542" max="1542" width="10.7109375" style="10" customWidth="1"/>
    <col min="1543" max="1543" width="0.85546875" style="10" customWidth="1"/>
    <col min="1544" max="1544" width="10.7109375" style="10" customWidth="1"/>
    <col min="1545" max="1545" width="0.85546875" style="10" customWidth="1"/>
    <col min="1546" max="1546" width="11.140625" style="10" customWidth="1"/>
    <col min="1547" max="1547" width="0.85546875" style="10" customWidth="1"/>
    <col min="1548" max="1548" width="11.85546875" style="10" customWidth="1"/>
    <col min="1549" max="1549" width="0.85546875" style="10" customWidth="1"/>
    <col min="1550" max="1550" width="11.85546875" style="10" customWidth="1"/>
    <col min="1551" max="1551" width="0.85546875" style="10" customWidth="1"/>
    <col min="1552" max="1552" width="10.7109375" style="10" customWidth="1"/>
    <col min="1553" max="1553" width="0.85546875" style="10" customWidth="1"/>
    <col min="1554" max="1554" width="10.5703125" style="10" customWidth="1"/>
    <col min="1555" max="1555" width="0.85546875" style="10" customWidth="1"/>
    <col min="1556" max="1556" width="10.28515625" style="10" customWidth="1"/>
    <col min="1557" max="1788" width="9.140625" style="10"/>
    <col min="1789" max="1792" width="1.140625" style="10" customWidth="1"/>
    <col min="1793" max="1793" width="25.5703125" style="10" customWidth="1"/>
    <col min="1794" max="1794" width="6.7109375" style="10" customWidth="1"/>
    <col min="1795" max="1795" width="0.85546875" style="10" customWidth="1"/>
    <col min="1796" max="1796" width="10.7109375" style="10" customWidth="1"/>
    <col min="1797" max="1797" width="0.85546875" style="10" customWidth="1"/>
    <col min="1798" max="1798" width="10.7109375" style="10" customWidth="1"/>
    <col min="1799" max="1799" width="0.85546875" style="10" customWidth="1"/>
    <col min="1800" max="1800" width="10.7109375" style="10" customWidth="1"/>
    <col min="1801" max="1801" width="0.85546875" style="10" customWidth="1"/>
    <col min="1802" max="1802" width="11.140625" style="10" customWidth="1"/>
    <col min="1803" max="1803" width="0.85546875" style="10" customWidth="1"/>
    <col min="1804" max="1804" width="11.85546875" style="10" customWidth="1"/>
    <col min="1805" max="1805" width="0.85546875" style="10" customWidth="1"/>
    <col min="1806" max="1806" width="11.85546875" style="10" customWidth="1"/>
    <col min="1807" max="1807" width="0.85546875" style="10" customWidth="1"/>
    <col min="1808" max="1808" width="10.7109375" style="10" customWidth="1"/>
    <col min="1809" max="1809" width="0.85546875" style="10" customWidth="1"/>
    <col min="1810" max="1810" width="10.5703125" style="10" customWidth="1"/>
    <col min="1811" max="1811" width="0.85546875" style="10" customWidth="1"/>
    <col min="1812" max="1812" width="10.28515625" style="10" customWidth="1"/>
    <col min="1813" max="2044" width="9.140625" style="10"/>
    <col min="2045" max="2048" width="1.140625" style="10" customWidth="1"/>
    <col min="2049" max="2049" width="25.5703125" style="10" customWidth="1"/>
    <col min="2050" max="2050" width="6.7109375" style="10" customWidth="1"/>
    <col min="2051" max="2051" width="0.85546875" style="10" customWidth="1"/>
    <col min="2052" max="2052" width="10.7109375" style="10" customWidth="1"/>
    <col min="2053" max="2053" width="0.85546875" style="10" customWidth="1"/>
    <col min="2054" max="2054" width="10.7109375" style="10" customWidth="1"/>
    <col min="2055" max="2055" width="0.85546875" style="10" customWidth="1"/>
    <col min="2056" max="2056" width="10.7109375" style="10" customWidth="1"/>
    <col min="2057" max="2057" width="0.85546875" style="10" customWidth="1"/>
    <col min="2058" max="2058" width="11.140625" style="10" customWidth="1"/>
    <col min="2059" max="2059" width="0.85546875" style="10" customWidth="1"/>
    <col min="2060" max="2060" width="11.85546875" style="10" customWidth="1"/>
    <col min="2061" max="2061" width="0.85546875" style="10" customWidth="1"/>
    <col min="2062" max="2062" width="11.85546875" style="10" customWidth="1"/>
    <col min="2063" max="2063" width="0.85546875" style="10" customWidth="1"/>
    <col min="2064" max="2064" width="10.7109375" style="10" customWidth="1"/>
    <col min="2065" max="2065" width="0.85546875" style="10" customWidth="1"/>
    <col min="2066" max="2066" width="10.5703125" style="10" customWidth="1"/>
    <col min="2067" max="2067" width="0.85546875" style="10" customWidth="1"/>
    <col min="2068" max="2068" width="10.28515625" style="10" customWidth="1"/>
    <col min="2069" max="2300" width="9.140625" style="10"/>
    <col min="2301" max="2304" width="1.140625" style="10" customWidth="1"/>
    <col min="2305" max="2305" width="25.5703125" style="10" customWidth="1"/>
    <col min="2306" max="2306" width="6.7109375" style="10" customWidth="1"/>
    <col min="2307" max="2307" width="0.85546875" style="10" customWidth="1"/>
    <col min="2308" max="2308" width="10.7109375" style="10" customWidth="1"/>
    <col min="2309" max="2309" width="0.85546875" style="10" customWidth="1"/>
    <col min="2310" max="2310" width="10.7109375" style="10" customWidth="1"/>
    <col min="2311" max="2311" width="0.85546875" style="10" customWidth="1"/>
    <col min="2312" max="2312" width="10.7109375" style="10" customWidth="1"/>
    <col min="2313" max="2313" width="0.85546875" style="10" customWidth="1"/>
    <col min="2314" max="2314" width="11.140625" style="10" customWidth="1"/>
    <col min="2315" max="2315" width="0.85546875" style="10" customWidth="1"/>
    <col min="2316" max="2316" width="11.85546875" style="10" customWidth="1"/>
    <col min="2317" max="2317" width="0.85546875" style="10" customWidth="1"/>
    <col min="2318" max="2318" width="11.85546875" style="10" customWidth="1"/>
    <col min="2319" max="2319" width="0.85546875" style="10" customWidth="1"/>
    <col min="2320" max="2320" width="10.7109375" style="10" customWidth="1"/>
    <col min="2321" max="2321" width="0.85546875" style="10" customWidth="1"/>
    <col min="2322" max="2322" width="10.5703125" style="10" customWidth="1"/>
    <col min="2323" max="2323" width="0.85546875" style="10" customWidth="1"/>
    <col min="2324" max="2324" width="10.28515625" style="10" customWidth="1"/>
    <col min="2325" max="2556" width="9.140625" style="10"/>
    <col min="2557" max="2560" width="1.140625" style="10" customWidth="1"/>
    <col min="2561" max="2561" width="25.5703125" style="10" customWidth="1"/>
    <col min="2562" max="2562" width="6.7109375" style="10" customWidth="1"/>
    <col min="2563" max="2563" width="0.85546875" style="10" customWidth="1"/>
    <col min="2564" max="2564" width="10.7109375" style="10" customWidth="1"/>
    <col min="2565" max="2565" width="0.85546875" style="10" customWidth="1"/>
    <col min="2566" max="2566" width="10.7109375" style="10" customWidth="1"/>
    <col min="2567" max="2567" width="0.85546875" style="10" customWidth="1"/>
    <col min="2568" max="2568" width="10.7109375" style="10" customWidth="1"/>
    <col min="2569" max="2569" width="0.85546875" style="10" customWidth="1"/>
    <col min="2570" max="2570" width="11.140625" style="10" customWidth="1"/>
    <col min="2571" max="2571" width="0.85546875" style="10" customWidth="1"/>
    <col min="2572" max="2572" width="11.85546875" style="10" customWidth="1"/>
    <col min="2573" max="2573" width="0.85546875" style="10" customWidth="1"/>
    <col min="2574" max="2574" width="11.85546875" style="10" customWidth="1"/>
    <col min="2575" max="2575" width="0.85546875" style="10" customWidth="1"/>
    <col min="2576" max="2576" width="10.7109375" style="10" customWidth="1"/>
    <col min="2577" max="2577" width="0.85546875" style="10" customWidth="1"/>
    <col min="2578" max="2578" width="10.5703125" style="10" customWidth="1"/>
    <col min="2579" max="2579" width="0.85546875" style="10" customWidth="1"/>
    <col min="2580" max="2580" width="10.28515625" style="10" customWidth="1"/>
    <col min="2581" max="2812" width="9.140625" style="10"/>
    <col min="2813" max="2816" width="1.140625" style="10" customWidth="1"/>
    <col min="2817" max="2817" width="25.5703125" style="10" customWidth="1"/>
    <col min="2818" max="2818" width="6.7109375" style="10" customWidth="1"/>
    <col min="2819" max="2819" width="0.85546875" style="10" customWidth="1"/>
    <col min="2820" max="2820" width="10.7109375" style="10" customWidth="1"/>
    <col min="2821" max="2821" width="0.85546875" style="10" customWidth="1"/>
    <col min="2822" max="2822" width="10.7109375" style="10" customWidth="1"/>
    <col min="2823" max="2823" width="0.85546875" style="10" customWidth="1"/>
    <col min="2824" max="2824" width="10.7109375" style="10" customWidth="1"/>
    <col min="2825" max="2825" width="0.85546875" style="10" customWidth="1"/>
    <col min="2826" max="2826" width="11.140625" style="10" customWidth="1"/>
    <col min="2827" max="2827" width="0.85546875" style="10" customWidth="1"/>
    <col min="2828" max="2828" width="11.85546875" style="10" customWidth="1"/>
    <col min="2829" max="2829" width="0.85546875" style="10" customWidth="1"/>
    <col min="2830" max="2830" width="11.85546875" style="10" customWidth="1"/>
    <col min="2831" max="2831" width="0.85546875" style="10" customWidth="1"/>
    <col min="2832" max="2832" width="10.7109375" style="10" customWidth="1"/>
    <col min="2833" max="2833" width="0.85546875" style="10" customWidth="1"/>
    <col min="2834" max="2834" width="10.5703125" style="10" customWidth="1"/>
    <col min="2835" max="2835" width="0.85546875" style="10" customWidth="1"/>
    <col min="2836" max="2836" width="10.28515625" style="10" customWidth="1"/>
    <col min="2837" max="3068" width="9.140625" style="10"/>
    <col min="3069" max="3072" width="1.140625" style="10" customWidth="1"/>
    <col min="3073" max="3073" width="25.5703125" style="10" customWidth="1"/>
    <col min="3074" max="3074" width="6.7109375" style="10" customWidth="1"/>
    <col min="3075" max="3075" width="0.85546875" style="10" customWidth="1"/>
    <col min="3076" max="3076" width="10.7109375" style="10" customWidth="1"/>
    <col min="3077" max="3077" width="0.85546875" style="10" customWidth="1"/>
    <col min="3078" max="3078" width="10.7109375" style="10" customWidth="1"/>
    <col min="3079" max="3079" width="0.85546875" style="10" customWidth="1"/>
    <col min="3080" max="3080" width="10.7109375" style="10" customWidth="1"/>
    <col min="3081" max="3081" width="0.85546875" style="10" customWidth="1"/>
    <col min="3082" max="3082" width="11.140625" style="10" customWidth="1"/>
    <col min="3083" max="3083" width="0.85546875" style="10" customWidth="1"/>
    <col min="3084" max="3084" width="11.85546875" style="10" customWidth="1"/>
    <col min="3085" max="3085" width="0.85546875" style="10" customWidth="1"/>
    <col min="3086" max="3086" width="11.85546875" style="10" customWidth="1"/>
    <col min="3087" max="3087" width="0.85546875" style="10" customWidth="1"/>
    <col min="3088" max="3088" width="10.7109375" style="10" customWidth="1"/>
    <col min="3089" max="3089" width="0.85546875" style="10" customWidth="1"/>
    <col min="3090" max="3090" width="10.5703125" style="10" customWidth="1"/>
    <col min="3091" max="3091" width="0.85546875" style="10" customWidth="1"/>
    <col min="3092" max="3092" width="10.28515625" style="10" customWidth="1"/>
    <col min="3093" max="3324" width="9.140625" style="10"/>
    <col min="3325" max="3328" width="1.140625" style="10" customWidth="1"/>
    <col min="3329" max="3329" width="25.5703125" style="10" customWidth="1"/>
    <col min="3330" max="3330" width="6.7109375" style="10" customWidth="1"/>
    <col min="3331" max="3331" width="0.85546875" style="10" customWidth="1"/>
    <col min="3332" max="3332" width="10.7109375" style="10" customWidth="1"/>
    <col min="3333" max="3333" width="0.85546875" style="10" customWidth="1"/>
    <col min="3334" max="3334" width="10.7109375" style="10" customWidth="1"/>
    <col min="3335" max="3335" width="0.85546875" style="10" customWidth="1"/>
    <col min="3336" max="3336" width="10.7109375" style="10" customWidth="1"/>
    <col min="3337" max="3337" width="0.85546875" style="10" customWidth="1"/>
    <col min="3338" max="3338" width="11.140625" style="10" customWidth="1"/>
    <col min="3339" max="3339" width="0.85546875" style="10" customWidth="1"/>
    <col min="3340" max="3340" width="11.85546875" style="10" customWidth="1"/>
    <col min="3341" max="3341" width="0.85546875" style="10" customWidth="1"/>
    <col min="3342" max="3342" width="11.85546875" style="10" customWidth="1"/>
    <col min="3343" max="3343" width="0.85546875" style="10" customWidth="1"/>
    <col min="3344" max="3344" width="10.7109375" style="10" customWidth="1"/>
    <col min="3345" max="3345" width="0.85546875" style="10" customWidth="1"/>
    <col min="3346" max="3346" width="10.5703125" style="10" customWidth="1"/>
    <col min="3347" max="3347" width="0.85546875" style="10" customWidth="1"/>
    <col min="3348" max="3348" width="10.28515625" style="10" customWidth="1"/>
    <col min="3349" max="3580" width="9.140625" style="10"/>
    <col min="3581" max="3584" width="1.140625" style="10" customWidth="1"/>
    <col min="3585" max="3585" width="25.5703125" style="10" customWidth="1"/>
    <col min="3586" max="3586" width="6.7109375" style="10" customWidth="1"/>
    <col min="3587" max="3587" width="0.85546875" style="10" customWidth="1"/>
    <col min="3588" max="3588" width="10.7109375" style="10" customWidth="1"/>
    <col min="3589" max="3589" width="0.85546875" style="10" customWidth="1"/>
    <col min="3590" max="3590" width="10.7109375" style="10" customWidth="1"/>
    <col min="3591" max="3591" width="0.85546875" style="10" customWidth="1"/>
    <col min="3592" max="3592" width="10.7109375" style="10" customWidth="1"/>
    <col min="3593" max="3593" width="0.85546875" style="10" customWidth="1"/>
    <col min="3594" max="3594" width="11.140625" style="10" customWidth="1"/>
    <col min="3595" max="3595" width="0.85546875" style="10" customWidth="1"/>
    <col min="3596" max="3596" width="11.85546875" style="10" customWidth="1"/>
    <col min="3597" max="3597" width="0.85546875" style="10" customWidth="1"/>
    <col min="3598" max="3598" width="11.85546875" style="10" customWidth="1"/>
    <col min="3599" max="3599" width="0.85546875" style="10" customWidth="1"/>
    <col min="3600" max="3600" width="10.7109375" style="10" customWidth="1"/>
    <col min="3601" max="3601" width="0.85546875" style="10" customWidth="1"/>
    <col min="3602" max="3602" width="10.5703125" style="10" customWidth="1"/>
    <col min="3603" max="3603" width="0.85546875" style="10" customWidth="1"/>
    <col min="3604" max="3604" width="10.28515625" style="10" customWidth="1"/>
    <col min="3605" max="3836" width="9.140625" style="10"/>
    <col min="3837" max="3840" width="1.140625" style="10" customWidth="1"/>
    <col min="3841" max="3841" width="25.5703125" style="10" customWidth="1"/>
    <col min="3842" max="3842" width="6.7109375" style="10" customWidth="1"/>
    <col min="3843" max="3843" width="0.85546875" style="10" customWidth="1"/>
    <col min="3844" max="3844" width="10.7109375" style="10" customWidth="1"/>
    <col min="3845" max="3845" width="0.85546875" style="10" customWidth="1"/>
    <col min="3846" max="3846" width="10.7109375" style="10" customWidth="1"/>
    <col min="3847" max="3847" width="0.85546875" style="10" customWidth="1"/>
    <col min="3848" max="3848" width="10.7109375" style="10" customWidth="1"/>
    <col min="3849" max="3849" width="0.85546875" style="10" customWidth="1"/>
    <col min="3850" max="3850" width="11.140625" style="10" customWidth="1"/>
    <col min="3851" max="3851" width="0.85546875" style="10" customWidth="1"/>
    <col min="3852" max="3852" width="11.85546875" style="10" customWidth="1"/>
    <col min="3853" max="3853" width="0.85546875" style="10" customWidth="1"/>
    <col min="3854" max="3854" width="11.85546875" style="10" customWidth="1"/>
    <col min="3855" max="3855" width="0.85546875" style="10" customWidth="1"/>
    <col min="3856" max="3856" width="10.7109375" style="10" customWidth="1"/>
    <col min="3857" max="3857" width="0.85546875" style="10" customWidth="1"/>
    <col min="3858" max="3858" width="10.5703125" style="10" customWidth="1"/>
    <col min="3859" max="3859" width="0.85546875" style="10" customWidth="1"/>
    <col min="3860" max="3860" width="10.28515625" style="10" customWidth="1"/>
    <col min="3861" max="4092" width="9.140625" style="10"/>
    <col min="4093" max="4096" width="1.140625" style="10" customWidth="1"/>
    <col min="4097" max="4097" width="25.5703125" style="10" customWidth="1"/>
    <col min="4098" max="4098" width="6.7109375" style="10" customWidth="1"/>
    <col min="4099" max="4099" width="0.85546875" style="10" customWidth="1"/>
    <col min="4100" max="4100" width="10.7109375" style="10" customWidth="1"/>
    <col min="4101" max="4101" width="0.85546875" style="10" customWidth="1"/>
    <col min="4102" max="4102" width="10.7109375" style="10" customWidth="1"/>
    <col min="4103" max="4103" width="0.85546875" style="10" customWidth="1"/>
    <col min="4104" max="4104" width="10.7109375" style="10" customWidth="1"/>
    <col min="4105" max="4105" width="0.85546875" style="10" customWidth="1"/>
    <col min="4106" max="4106" width="11.140625" style="10" customWidth="1"/>
    <col min="4107" max="4107" width="0.85546875" style="10" customWidth="1"/>
    <col min="4108" max="4108" width="11.85546875" style="10" customWidth="1"/>
    <col min="4109" max="4109" width="0.85546875" style="10" customWidth="1"/>
    <col min="4110" max="4110" width="11.85546875" style="10" customWidth="1"/>
    <col min="4111" max="4111" width="0.85546875" style="10" customWidth="1"/>
    <col min="4112" max="4112" width="10.7109375" style="10" customWidth="1"/>
    <col min="4113" max="4113" width="0.85546875" style="10" customWidth="1"/>
    <col min="4114" max="4114" width="10.5703125" style="10" customWidth="1"/>
    <col min="4115" max="4115" width="0.85546875" style="10" customWidth="1"/>
    <col min="4116" max="4116" width="10.28515625" style="10" customWidth="1"/>
    <col min="4117" max="4348" width="9.140625" style="10"/>
    <col min="4349" max="4352" width="1.140625" style="10" customWidth="1"/>
    <col min="4353" max="4353" width="25.5703125" style="10" customWidth="1"/>
    <col min="4354" max="4354" width="6.7109375" style="10" customWidth="1"/>
    <col min="4355" max="4355" width="0.85546875" style="10" customWidth="1"/>
    <col min="4356" max="4356" width="10.7109375" style="10" customWidth="1"/>
    <col min="4357" max="4357" width="0.85546875" style="10" customWidth="1"/>
    <col min="4358" max="4358" width="10.7109375" style="10" customWidth="1"/>
    <col min="4359" max="4359" width="0.85546875" style="10" customWidth="1"/>
    <col min="4360" max="4360" width="10.7109375" style="10" customWidth="1"/>
    <col min="4361" max="4361" width="0.85546875" style="10" customWidth="1"/>
    <col min="4362" max="4362" width="11.140625" style="10" customWidth="1"/>
    <col min="4363" max="4363" width="0.85546875" style="10" customWidth="1"/>
    <col min="4364" max="4364" width="11.85546875" style="10" customWidth="1"/>
    <col min="4365" max="4365" width="0.85546875" style="10" customWidth="1"/>
    <col min="4366" max="4366" width="11.85546875" style="10" customWidth="1"/>
    <col min="4367" max="4367" width="0.85546875" style="10" customWidth="1"/>
    <col min="4368" max="4368" width="10.7109375" style="10" customWidth="1"/>
    <col min="4369" max="4369" width="0.85546875" style="10" customWidth="1"/>
    <col min="4370" max="4370" width="10.5703125" style="10" customWidth="1"/>
    <col min="4371" max="4371" width="0.85546875" style="10" customWidth="1"/>
    <col min="4372" max="4372" width="10.28515625" style="10" customWidth="1"/>
    <col min="4373" max="4604" width="9.140625" style="10"/>
    <col min="4605" max="4608" width="1.140625" style="10" customWidth="1"/>
    <col min="4609" max="4609" width="25.5703125" style="10" customWidth="1"/>
    <col min="4610" max="4610" width="6.7109375" style="10" customWidth="1"/>
    <col min="4611" max="4611" width="0.85546875" style="10" customWidth="1"/>
    <col min="4612" max="4612" width="10.7109375" style="10" customWidth="1"/>
    <col min="4613" max="4613" width="0.85546875" style="10" customWidth="1"/>
    <col min="4614" max="4614" width="10.7109375" style="10" customWidth="1"/>
    <col min="4615" max="4615" width="0.85546875" style="10" customWidth="1"/>
    <col min="4616" max="4616" width="10.7109375" style="10" customWidth="1"/>
    <col min="4617" max="4617" width="0.85546875" style="10" customWidth="1"/>
    <col min="4618" max="4618" width="11.140625" style="10" customWidth="1"/>
    <col min="4619" max="4619" width="0.85546875" style="10" customWidth="1"/>
    <col min="4620" max="4620" width="11.85546875" style="10" customWidth="1"/>
    <col min="4621" max="4621" width="0.85546875" style="10" customWidth="1"/>
    <col min="4622" max="4622" width="11.85546875" style="10" customWidth="1"/>
    <col min="4623" max="4623" width="0.85546875" style="10" customWidth="1"/>
    <col min="4624" max="4624" width="10.7109375" style="10" customWidth="1"/>
    <col min="4625" max="4625" width="0.85546875" style="10" customWidth="1"/>
    <col min="4626" max="4626" width="10.5703125" style="10" customWidth="1"/>
    <col min="4627" max="4627" width="0.85546875" style="10" customWidth="1"/>
    <col min="4628" max="4628" width="10.28515625" style="10" customWidth="1"/>
    <col min="4629" max="4860" width="9.140625" style="10"/>
    <col min="4861" max="4864" width="1.140625" style="10" customWidth="1"/>
    <col min="4865" max="4865" width="25.5703125" style="10" customWidth="1"/>
    <col min="4866" max="4866" width="6.7109375" style="10" customWidth="1"/>
    <col min="4867" max="4867" width="0.85546875" style="10" customWidth="1"/>
    <col min="4868" max="4868" width="10.7109375" style="10" customWidth="1"/>
    <col min="4869" max="4869" width="0.85546875" style="10" customWidth="1"/>
    <col min="4870" max="4870" width="10.7109375" style="10" customWidth="1"/>
    <col min="4871" max="4871" width="0.85546875" style="10" customWidth="1"/>
    <col min="4872" max="4872" width="10.7109375" style="10" customWidth="1"/>
    <col min="4873" max="4873" width="0.85546875" style="10" customWidth="1"/>
    <col min="4874" max="4874" width="11.140625" style="10" customWidth="1"/>
    <col min="4875" max="4875" width="0.85546875" style="10" customWidth="1"/>
    <col min="4876" max="4876" width="11.85546875" style="10" customWidth="1"/>
    <col min="4877" max="4877" width="0.85546875" style="10" customWidth="1"/>
    <col min="4878" max="4878" width="11.85546875" style="10" customWidth="1"/>
    <col min="4879" max="4879" width="0.85546875" style="10" customWidth="1"/>
    <col min="4880" max="4880" width="10.7109375" style="10" customWidth="1"/>
    <col min="4881" max="4881" width="0.85546875" style="10" customWidth="1"/>
    <col min="4882" max="4882" width="10.5703125" style="10" customWidth="1"/>
    <col min="4883" max="4883" width="0.85546875" style="10" customWidth="1"/>
    <col min="4884" max="4884" width="10.28515625" style="10" customWidth="1"/>
    <col min="4885" max="5116" width="9.140625" style="10"/>
    <col min="5117" max="5120" width="1.140625" style="10" customWidth="1"/>
    <col min="5121" max="5121" width="25.5703125" style="10" customWidth="1"/>
    <col min="5122" max="5122" width="6.7109375" style="10" customWidth="1"/>
    <col min="5123" max="5123" width="0.85546875" style="10" customWidth="1"/>
    <col min="5124" max="5124" width="10.7109375" style="10" customWidth="1"/>
    <col min="5125" max="5125" width="0.85546875" style="10" customWidth="1"/>
    <col min="5126" max="5126" width="10.7109375" style="10" customWidth="1"/>
    <col min="5127" max="5127" width="0.85546875" style="10" customWidth="1"/>
    <col min="5128" max="5128" width="10.7109375" style="10" customWidth="1"/>
    <col min="5129" max="5129" width="0.85546875" style="10" customWidth="1"/>
    <col min="5130" max="5130" width="11.140625" style="10" customWidth="1"/>
    <col min="5131" max="5131" width="0.85546875" style="10" customWidth="1"/>
    <col min="5132" max="5132" width="11.85546875" style="10" customWidth="1"/>
    <col min="5133" max="5133" width="0.85546875" style="10" customWidth="1"/>
    <col min="5134" max="5134" width="11.85546875" style="10" customWidth="1"/>
    <col min="5135" max="5135" width="0.85546875" style="10" customWidth="1"/>
    <col min="5136" max="5136" width="10.7109375" style="10" customWidth="1"/>
    <col min="5137" max="5137" width="0.85546875" style="10" customWidth="1"/>
    <col min="5138" max="5138" width="10.5703125" style="10" customWidth="1"/>
    <col min="5139" max="5139" width="0.85546875" style="10" customWidth="1"/>
    <col min="5140" max="5140" width="10.28515625" style="10" customWidth="1"/>
    <col min="5141" max="5372" width="9.140625" style="10"/>
    <col min="5373" max="5376" width="1.140625" style="10" customWidth="1"/>
    <col min="5377" max="5377" width="25.5703125" style="10" customWidth="1"/>
    <col min="5378" max="5378" width="6.7109375" style="10" customWidth="1"/>
    <col min="5379" max="5379" width="0.85546875" style="10" customWidth="1"/>
    <col min="5380" max="5380" width="10.7109375" style="10" customWidth="1"/>
    <col min="5381" max="5381" width="0.85546875" style="10" customWidth="1"/>
    <col min="5382" max="5382" width="10.7109375" style="10" customWidth="1"/>
    <col min="5383" max="5383" width="0.85546875" style="10" customWidth="1"/>
    <col min="5384" max="5384" width="10.7109375" style="10" customWidth="1"/>
    <col min="5385" max="5385" width="0.85546875" style="10" customWidth="1"/>
    <col min="5386" max="5386" width="11.140625" style="10" customWidth="1"/>
    <col min="5387" max="5387" width="0.85546875" style="10" customWidth="1"/>
    <col min="5388" max="5388" width="11.85546875" style="10" customWidth="1"/>
    <col min="5389" max="5389" width="0.85546875" style="10" customWidth="1"/>
    <col min="5390" max="5390" width="11.85546875" style="10" customWidth="1"/>
    <col min="5391" max="5391" width="0.85546875" style="10" customWidth="1"/>
    <col min="5392" max="5392" width="10.7109375" style="10" customWidth="1"/>
    <col min="5393" max="5393" width="0.85546875" style="10" customWidth="1"/>
    <col min="5394" max="5394" width="10.5703125" style="10" customWidth="1"/>
    <col min="5395" max="5395" width="0.85546875" style="10" customWidth="1"/>
    <col min="5396" max="5396" width="10.28515625" style="10" customWidth="1"/>
    <col min="5397" max="5628" width="9.140625" style="10"/>
    <col min="5629" max="5632" width="1.140625" style="10" customWidth="1"/>
    <col min="5633" max="5633" width="25.5703125" style="10" customWidth="1"/>
    <col min="5634" max="5634" width="6.7109375" style="10" customWidth="1"/>
    <col min="5635" max="5635" width="0.85546875" style="10" customWidth="1"/>
    <col min="5636" max="5636" width="10.7109375" style="10" customWidth="1"/>
    <col min="5637" max="5637" width="0.85546875" style="10" customWidth="1"/>
    <col min="5638" max="5638" width="10.7109375" style="10" customWidth="1"/>
    <col min="5639" max="5639" width="0.85546875" style="10" customWidth="1"/>
    <col min="5640" max="5640" width="10.7109375" style="10" customWidth="1"/>
    <col min="5641" max="5641" width="0.85546875" style="10" customWidth="1"/>
    <col min="5642" max="5642" width="11.140625" style="10" customWidth="1"/>
    <col min="5643" max="5643" width="0.85546875" style="10" customWidth="1"/>
    <col min="5644" max="5644" width="11.85546875" style="10" customWidth="1"/>
    <col min="5645" max="5645" width="0.85546875" style="10" customWidth="1"/>
    <col min="5646" max="5646" width="11.85546875" style="10" customWidth="1"/>
    <col min="5647" max="5647" width="0.85546875" style="10" customWidth="1"/>
    <col min="5648" max="5648" width="10.7109375" style="10" customWidth="1"/>
    <col min="5649" max="5649" width="0.85546875" style="10" customWidth="1"/>
    <col min="5650" max="5650" width="10.5703125" style="10" customWidth="1"/>
    <col min="5651" max="5651" width="0.85546875" style="10" customWidth="1"/>
    <col min="5652" max="5652" width="10.28515625" style="10" customWidth="1"/>
    <col min="5653" max="5884" width="9.140625" style="10"/>
    <col min="5885" max="5888" width="1.140625" style="10" customWidth="1"/>
    <col min="5889" max="5889" width="25.5703125" style="10" customWidth="1"/>
    <col min="5890" max="5890" width="6.7109375" style="10" customWidth="1"/>
    <col min="5891" max="5891" width="0.85546875" style="10" customWidth="1"/>
    <col min="5892" max="5892" width="10.7109375" style="10" customWidth="1"/>
    <col min="5893" max="5893" width="0.85546875" style="10" customWidth="1"/>
    <col min="5894" max="5894" width="10.7109375" style="10" customWidth="1"/>
    <col min="5895" max="5895" width="0.85546875" style="10" customWidth="1"/>
    <col min="5896" max="5896" width="10.7109375" style="10" customWidth="1"/>
    <col min="5897" max="5897" width="0.85546875" style="10" customWidth="1"/>
    <col min="5898" max="5898" width="11.140625" style="10" customWidth="1"/>
    <col min="5899" max="5899" width="0.85546875" style="10" customWidth="1"/>
    <col min="5900" max="5900" width="11.85546875" style="10" customWidth="1"/>
    <col min="5901" max="5901" width="0.85546875" style="10" customWidth="1"/>
    <col min="5902" max="5902" width="11.85546875" style="10" customWidth="1"/>
    <col min="5903" max="5903" width="0.85546875" style="10" customWidth="1"/>
    <col min="5904" max="5904" width="10.7109375" style="10" customWidth="1"/>
    <col min="5905" max="5905" width="0.85546875" style="10" customWidth="1"/>
    <col min="5906" max="5906" width="10.5703125" style="10" customWidth="1"/>
    <col min="5907" max="5907" width="0.85546875" style="10" customWidth="1"/>
    <col min="5908" max="5908" width="10.28515625" style="10" customWidth="1"/>
    <col min="5909" max="6140" width="9.140625" style="10"/>
    <col min="6141" max="6144" width="1.140625" style="10" customWidth="1"/>
    <col min="6145" max="6145" width="25.5703125" style="10" customWidth="1"/>
    <col min="6146" max="6146" width="6.7109375" style="10" customWidth="1"/>
    <col min="6147" max="6147" width="0.85546875" style="10" customWidth="1"/>
    <col min="6148" max="6148" width="10.7109375" style="10" customWidth="1"/>
    <col min="6149" max="6149" width="0.85546875" style="10" customWidth="1"/>
    <col min="6150" max="6150" width="10.7109375" style="10" customWidth="1"/>
    <col min="6151" max="6151" width="0.85546875" style="10" customWidth="1"/>
    <col min="6152" max="6152" width="10.7109375" style="10" customWidth="1"/>
    <col min="6153" max="6153" width="0.85546875" style="10" customWidth="1"/>
    <col min="6154" max="6154" width="11.140625" style="10" customWidth="1"/>
    <col min="6155" max="6155" width="0.85546875" style="10" customWidth="1"/>
    <col min="6156" max="6156" width="11.85546875" style="10" customWidth="1"/>
    <col min="6157" max="6157" width="0.85546875" style="10" customWidth="1"/>
    <col min="6158" max="6158" width="11.85546875" style="10" customWidth="1"/>
    <col min="6159" max="6159" width="0.85546875" style="10" customWidth="1"/>
    <col min="6160" max="6160" width="10.7109375" style="10" customWidth="1"/>
    <col min="6161" max="6161" width="0.85546875" style="10" customWidth="1"/>
    <col min="6162" max="6162" width="10.5703125" style="10" customWidth="1"/>
    <col min="6163" max="6163" width="0.85546875" style="10" customWidth="1"/>
    <col min="6164" max="6164" width="10.28515625" style="10" customWidth="1"/>
    <col min="6165" max="6396" width="9.140625" style="10"/>
    <col min="6397" max="6400" width="1.140625" style="10" customWidth="1"/>
    <col min="6401" max="6401" width="25.5703125" style="10" customWidth="1"/>
    <col min="6402" max="6402" width="6.7109375" style="10" customWidth="1"/>
    <col min="6403" max="6403" width="0.85546875" style="10" customWidth="1"/>
    <col min="6404" max="6404" width="10.7109375" style="10" customWidth="1"/>
    <col min="6405" max="6405" width="0.85546875" style="10" customWidth="1"/>
    <col min="6406" max="6406" width="10.7109375" style="10" customWidth="1"/>
    <col min="6407" max="6407" width="0.85546875" style="10" customWidth="1"/>
    <col min="6408" max="6408" width="10.7109375" style="10" customWidth="1"/>
    <col min="6409" max="6409" width="0.85546875" style="10" customWidth="1"/>
    <col min="6410" max="6410" width="11.140625" style="10" customWidth="1"/>
    <col min="6411" max="6411" width="0.85546875" style="10" customWidth="1"/>
    <col min="6412" max="6412" width="11.85546875" style="10" customWidth="1"/>
    <col min="6413" max="6413" width="0.85546875" style="10" customWidth="1"/>
    <col min="6414" max="6414" width="11.85546875" style="10" customWidth="1"/>
    <col min="6415" max="6415" width="0.85546875" style="10" customWidth="1"/>
    <col min="6416" max="6416" width="10.7109375" style="10" customWidth="1"/>
    <col min="6417" max="6417" width="0.85546875" style="10" customWidth="1"/>
    <col min="6418" max="6418" width="10.5703125" style="10" customWidth="1"/>
    <col min="6419" max="6419" width="0.85546875" style="10" customWidth="1"/>
    <col min="6420" max="6420" width="10.28515625" style="10" customWidth="1"/>
    <col min="6421" max="6652" width="9.140625" style="10"/>
    <col min="6653" max="6656" width="1.140625" style="10" customWidth="1"/>
    <col min="6657" max="6657" width="25.5703125" style="10" customWidth="1"/>
    <col min="6658" max="6658" width="6.7109375" style="10" customWidth="1"/>
    <col min="6659" max="6659" width="0.85546875" style="10" customWidth="1"/>
    <col min="6660" max="6660" width="10.7109375" style="10" customWidth="1"/>
    <col min="6661" max="6661" width="0.85546875" style="10" customWidth="1"/>
    <col min="6662" max="6662" width="10.7109375" style="10" customWidth="1"/>
    <col min="6663" max="6663" width="0.85546875" style="10" customWidth="1"/>
    <col min="6664" max="6664" width="10.7109375" style="10" customWidth="1"/>
    <col min="6665" max="6665" width="0.85546875" style="10" customWidth="1"/>
    <col min="6666" max="6666" width="11.140625" style="10" customWidth="1"/>
    <col min="6667" max="6667" width="0.85546875" style="10" customWidth="1"/>
    <col min="6668" max="6668" width="11.85546875" style="10" customWidth="1"/>
    <col min="6669" max="6669" width="0.85546875" style="10" customWidth="1"/>
    <col min="6670" max="6670" width="11.85546875" style="10" customWidth="1"/>
    <col min="6671" max="6671" width="0.85546875" style="10" customWidth="1"/>
    <col min="6672" max="6672" width="10.7109375" style="10" customWidth="1"/>
    <col min="6673" max="6673" width="0.85546875" style="10" customWidth="1"/>
    <col min="6674" max="6674" width="10.5703125" style="10" customWidth="1"/>
    <col min="6675" max="6675" width="0.85546875" style="10" customWidth="1"/>
    <col min="6676" max="6676" width="10.28515625" style="10" customWidth="1"/>
    <col min="6677" max="6908" width="9.140625" style="10"/>
    <col min="6909" max="6912" width="1.140625" style="10" customWidth="1"/>
    <col min="6913" max="6913" width="25.5703125" style="10" customWidth="1"/>
    <col min="6914" max="6914" width="6.7109375" style="10" customWidth="1"/>
    <col min="6915" max="6915" width="0.85546875" style="10" customWidth="1"/>
    <col min="6916" max="6916" width="10.7109375" style="10" customWidth="1"/>
    <col min="6917" max="6917" width="0.85546875" style="10" customWidth="1"/>
    <col min="6918" max="6918" width="10.7109375" style="10" customWidth="1"/>
    <col min="6919" max="6919" width="0.85546875" style="10" customWidth="1"/>
    <col min="6920" max="6920" width="10.7109375" style="10" customWidth="1"/>
    <col min="6921" max="6921" width="0.85546875" style="10" customWidth="1"/>
    <col min="6922" max="6922" width="11.140625" style="10" customWidth="1"/>
    <col min="6923" max="6923" width="0.85546875" style="10" customWidth="1"/>
    <col min="6924" max="6924" width="11.85546875" style="10" customWidth="1"/>
    <col min="6925" max="6925" width="0.85546875" style="10" customWidth="1"/>
    <col min="6926" max="6926" width="11.85546875" style="10" customWidth="1"/>
    <col min="6927" max="6927" width="0.85546875" style="10" customWidth="1"/>
    <col min="6928" max="6928" width="10.7109375" style="10" customWidth="1"/>
    <col min="6929" max="6929" width="0.85546875" style="10" customWidth="1"/>
    <col min="6930" max="6930" width="10.5703125" style="10" customWidth="1"/>
    <col min="6931" max="6931" width="0.85546875" style="10" customWidth="1"/>
    <col min="6932" max="6932" width="10.28515625" style="10" customWidth="1"/>
    <col min="6933" max="7164" width="9.140625" style="10"/>
    <col min="7165" max="7168" width="1.140625" style="10" customWidth="1"/>
    <col min="7169" max="7169" width="25.5703125" style="10" customWidth="1"/>
    <col min="7170" max="7170" width="6.7109375" style="10" customWidth="1"/>
    <col min="7171" max="7171" width="0.85546875" style="10" customWidth="1"/>
    <col min="7172" max="7172" width="10.7109375" style="10" customWidth="1"/>
    <col min="7173" max="7173" width="0.85546875" style="10" customWidth="1"/>
    <col min="7174" max="7174" width="10.7109375" style="10" customWidth="1"/>
    <col min="7175" max="7175" width="0.85546875" style="10" customWidth="1"/>
    <col min="7176" max="7176" width="10.7109375" style="10" customWidth="1"/>
    <col min="7177" max="7177" width="0.85546875" style="10" customWidth="1"/>
    <col min="7178" max="7178" width="11.140625" style="10" customWidth="1"/>
    <col min="7179" max="7179" width="0.85546875" style="10" customWidth="1"/>
    <col min="7180" max="7180" width="11.85546875" style="10" customWidth="1"/>
    <col min="7181" max="7181" width="0.85546875" style="10" customWidth="1"/>
    <col min="7182" max="7182" width="11.85546875" style="10" customWidth="1"/>
    <col min="7183" max="7183" width="0.85546875" style="10" customWidth="1"/>
    <col min="7184" max="7184" width="10.7109375" style="10" customWidth="1"/>
    <col min="7185" max="7185" width="0.85546875" style="10" customWidth="1"/>
    <col min="7186" max="7186" width="10.5703125" style="10" customWidth="1"/>
    <col min="7187" max="7187" width="0.85546875" style="10" customWidth="1"/>
    <col min="7188" max="7188" width="10.28515625" style="10" customWidth="1"/>
    <col min="7189" max="7420" width="9.140625" style="10"/>
    <col min="7421" max="7424" width="1.140625" style="10" customWidth="1"/>
    <col min="7425" max="7425" width="25.5703125" style="10" customWidth="1"/>
    <col min="7426" max="7426" width="6.7109375" style="10" customWidth="1"/>
    <col min="7427" max="7427" width="0.85546875" style="10" customWidth="1"/>
    <col min="7428" max="7428" width="10.7109375" style="10" customWidth="1"/>
    <col min="7429" max="7429" width="0.85546875" style="10" customWidth="1"/>
    <col min="7430" max="7430" width="10.7109375" style="10" customWidth="1"/>
    <col min="7431" max="7431" width="0.85546875" style="10" customWidth="1"/>
    <col min="7432" max="7432" width="10.7109375" style="10" customWidth="1"/>
    <col min="7433" max="7433" width="0.85546875" style="10" customWidth="1"/>
    <col min="7434" max="7434" width="11.140625" style="10" customWidth="1"/>
    <col min="7435" max="7435" width="0.85546875" style="10" customWidth="1"/>
    <col min="7436" max="7436" width="11.85546875" style="10" customWidth="1"/>
    <col min="7437" max="7437" width="0.85546875" style="10" customWidth="1"/>
    <col min="7438" max="7438" width="11.85546875" style="10" customWidth="1"/>
    <col min="7439" max="7439" width="0.85546875" style="10" customWidth="1"/>
    <col min="7440" max="7440" width="10.7109375" style="10" customWidth="1"/>
    <col min="7441" max="7441" width="0.85546875" style="10" customWidth="1"/>
    <col min="7442" max="7442" width="10.5703125" style="10" customWidth="1"/>
    <col min="7443" max="7443" width="0.85546875" style="10" customWidth="1"/>
    <col min="7444" max="7444" width="10.28515625" style="10" customWidth="1"/>
    <col min="7445" max="7676" width="9.140625" style="10"/>
    <col min="7677" max="7680" width="1.140625" style="10" customWidth="1"/>
    <col min="7681" max="7681" width="25.5703125" style="10" customWidth="1"/>
    <col min="7682" max="7682" width="6.7109375" style="10" customWidth="1"/>
    <col min="7683" max="7683" width="0.85546875" style="10" customWidth="1"/>
    <col min="7684" max="7684" width="10.7109375" style="10" customWidth="1"/>
    <col min="7685" max="7685" width="0.85546875" style="10" customWidth="1"/>
    <col min="7686" max="7686" width="10.7109375" style="10" customWidth="1"/>
    <col min="7687" max="7687" width="0.85546875" style="10" customWidth="1"/>
    <col min="7688" max="7688" width="10.7109375" style="10" customWidth="1"/>
    <col min="7689" max="7689" width="0.85546875" style="10" customWidth="1"/>
    <col min="7690" max="7690" width="11.140625" style="10" customWidth="1"/>
    <col min="7691" max="7691" width="0.85546875" style="10" customWidth="1"/>
    <col min="7692" max="7692" width="11.85546875" style="10" customWidth="1"/>
    <col min="7693" max="7693" width="0.85546875" style="10" customWidth="1"/>
    <col min="7694" max="7694" width="11.85546875" style="10" customWidth="1"/>
    <col min="7695" max="7695" width="0.85546875" style="10" customWidth="1"/>
    <col min="7696" max="7696" width="10.7109375" style="10" customWidth="1"/>
    <col min="7697" max="7697" width="0.85546875" style="10" customWidth="1"/>
    <col min="7698" max="7698" width="10.5703125" style="10" customWidth="1"/>
    <col min="7699" max="7699" width="0.85546875" style="10" customWidth="1"/>
    <col min="7700" max="7700" width="10.28515625" style="10" customWidth="1"/>
    <col min="7701" max="7932" width="9.140625" style="10"/>
    <col min="7933" max="7936" width="1.140625" style="10" customWidth="1"/>
    <col min="7937" max="7937" width="25.5703125" style="10" customWidth="1"/>
    <col min="7938" max="7938" width="6.7109375" style="10" customWidth="1"/>
    <col min="7939" max="7939" width="0.85546875" style="10" customWidth="1"/>
    <col min="7940" max="7940" width="10.7109375" style="10" customWidth="1"/>
    <col min="7941" max="7941" width="0.85546875" style="10" customWidth="1"/>
    <col min="7942" max="7942" width="10.7109375" style="10" customWidth="1"/>
    <col min="7943" max="7943" width="0.85546875" style="10" customWidth="1"/>
    <col min="7944" max="7944" width="10.7109375" style="10" customWidth="1"/>
    <col min="7945" max="7945" width="0.85546875" style="10" customWidth="1"/>
    <col min="7946" max="7946" width="11.140625" style="10" customWidth="1"/>
    <col min="7947" max="7947" width="0.85546875" style="10" customWidth="1"/>
    <col min="7948" max="7948" width="11.85546875" style="10" customWidth="1"/>
    <col min="7949" max="7949" width="0.85546875" style="10" customWidth="1"/>
    <col min="7950" max="7950" width="11.85546875" style="10" customWidth="1"/>
    <col min="7951" max="7951" width="0.85546875" style="10" customWidth="1"/>
    <col min="7952" max="7952" width="10.7109375" style="10" customWidth="1"/>
    <col min="7953" max="7953" width="0.85546875" style="10" customWidth="1"/>
    <col min="7954" max="7954" width="10.5703125" style="10" customWidth="1"/>
    <col min="7955" max="7955" width="0.85546875" style="10" customWidth="1"/>
    <col min="7956" max="7956" width="10.28515625" style="10" customWidth="1"/>
    <col min="7957" max="8188" width="9.140625" style="10"/>
    <col min="8189" max="8192" width="1.140625" style="10" customWidth="1"/>
    <col min="8193" max="8193" width="25.5703125" style="10" customWidth="1"/>
    <col min="8194" max="8194" width="6.7109375" style="10" customWidth="1"/>
    <col min="8195" max="8195" width="0.85546875" style="10" customWidth="1"/>
    <col min="8196" max="8196" width="10.7109375" style="10" customWidth="1"/>
    <col min="8197" max="8197" width="0.85546875" style="10" customWidth="1"/>
    <col min="8198" max="8198" width="10.7109375" style="10" customWidth="1"/>
    <col min="8199" max="8199" width="0.85546875" style="10" customWidth="1"/>
    <col min="8200" max="8200" width="10.7109375" style="10" customWidth="1"/>
    <col min="8201" max="8201" width="0.85546875" style="10" customWidth="1"/>
    <col min="8202" max="8202" width="11.140625" style="10" customWidth="1"/>
    <col min="8203" max="8203" width="0.85546875" style="10" customWidth="1"/>
    <col min="8204" max="8204" width="11.85546875" style="10" customWidth="1"/>
    <col min="8205" max="8205" width="0.85546875" style="10" customWidth="1"/>
    <col min="8206" max="8206" width="11.85546875" style="10" customWidth="1"/>
    <col min="8207" max="8207" width="0.85546875" style="10" customWidth="1"/>
    <col min="8208" max="8208" width="10.7109375" style="10" customWidth="1"/>
    <col min="8209" max="8209" width="0.85546875" style="10" customWidth="1"/>
    <col min="8210" max="8210" width="10.5703125" style="10" customWidth="1"/>
    <col min="8211" max="8211" width="0.85546875" style="10" customWidth="1"/>
    <col min="8212" max="8212" width="10.28515625" style="10" customWidth="1"/>
    <col min="8213" max="8444" width="9.140625" style="10"/>
    <col min="8445" max="8448" width="1.140625" style="10" customWidth="1"/>
    <col min="8449" max="8449" width="25.5703125" style="10" customWidth="1"/>
    <col min="8450" max="8450" width="6.7109375" style="10" customWidth="1"/>
    <col min="8451" max="8451" width="0.85546875" style="10" customWidth="1"/>
    <col min="8452" max="8452" width="10.7109375" style="10" customWidth="1"/>
    <col min="8453" max="8453" width="0.85546875" style="10" customWidth="1"/>
    <col min="8454" max="8454" width="10.7109375" style="10" customWidth="1"/>
    <col min="8455" max="8455" width="0.85546875" style="10" customWidth="1"/>
    <col min="8456" max="8456" width="10.7109375" style="10" customWidth="1"/>
    <col min="8457" max="8457" width="0.85546875" style="10" customWidth="1"/>
    <col min="8458" max="8458" width="11.140625" style="10" customWidth="1"/>
    <col min="8459" max="8459" width="0.85546875" style="10" customWidth="1"/>
    <col min="8460" max="8460" width="11.85546875" style="10" customWidth="1"/>
    <col min="8461" max="8461" width="0.85546875" style="10" customWidth="1"/>
    <col min="8462" max="8462" width="11.85546875" style="10" customWidth="1"/>
    <col min="8463" max="8463" width="0.85546875" style="10" customWidth="1"/>
    <col min="8464" max="8464" width="10.7109375" style="10" customWidth="1"/>
    <col min="8465" max="8465" width="0.85546875" style="10" customWidth="1"/>
    <col min="8466" max="8466" width="10.5703125" style="10" customWidth="1"/>
    <col min="8467" max="8467" width="0.85546875" style="10" customWidth="1"/>
    <col min="8468" max="8468" width="10.28515625" style="10" customWidth="1"/>
    <col min="8469" max="8700" width="9.140625" style="10"/>
    <col min="8701" max="8704" width="1.140625" style="10" customWidth="1"/>
    <col min="8705" max="8705" width="25.5703125" style="10" customWidth="1"/>
    <col min="8706" max="8706" width="6.7109375" style="10" customWidth="1"/>
    <col min="8707" max="8707" width="0.85546875" style="10" customWidth="1"/>
    <col min="8708" max="8708" width="10.7109375" style="10" customWidth="1"/>
    <col min="8709" max="8709" width="0.85546875" style="10" customWidth="1"/>
    <col min="8710" max="8710" width="10.7109375" style="10" customWidth="1"/>
    <col min="8711" max="8711" width="0.85546875" style="10" customWidth="1"/>
    <col min="8712" max="8712" width="10.7109375" style="10" customWidth="1"/>
    <col min="8713" max="8713" width="0.85546875" style="10" customWidth="1"/>
    <col min="8714" max="8714" width="11.140625" style="10" customWidth="1"/>
    <col min="8715" max="8715" width="0.85546875" style="10" customWidth="1"/>
    <col min="8716" max="8716" width="11.85546875" style="10" customWidth="1"/>
    <col min="8717" max="8717" width="0.85546875" style="10" customWidth="1"/>
    <col min="8718" max="8718" width="11.85546875" style="10" customWidth="1"/>
    <col min="8719" max="8719" width="0.85546875" style="10" customWidth="1"/>
    <col min="8720" max="8720" width="10.7109375" style="10" customWidth="1"/>
    <col min="8721" max="8721" width="0.85546875" style="10" customWidth="1"/>
    <col min="8722" max="8722" width="10.5703125" style="10" customWidth="1"/>
    <col min="8723" max="8723" width="0.85546875" style="10" customWidth="1"/>
    <col min="8724" max="8724" width="10.28515625" style="10" customWidth="1"/>
    <col min="8725" max="8956" width="9.140625" style="10"/>
    <col min="8957" max="8960" width="1.140625" style="10" customWidth="1"/>
    <col min="8961" max="8961" width="25.5703125" style="10" customWidth="1"/>
    <col min="8962" max="8962" width="6.7109375" style="10" customWidth="1"/>
    <col min="8963" max="8963" width="0.85546875" style="10" customWidth="1"/>
    <col min="8964" max="8964" width="10.7109375" style="10" customWidth="1"/>
    <col min="8965" max="8965" width="0.85546875" style="10" customWidth="1"/>
    <col min="8966" max="8966" width="10.7109375" style="10" customWidth="1"/>
    <col min="8967" max="8967" width="0.85546875" style="10" customWidth="1"/>
    <col min="8968" max="8968" width="10.7109375" style="10" customWidth="1"/>
    <col min="8969" max="8969" width="0.85546875" style="10" customWidth="1"/>
    <col min="8970" max="8970" width="11.140625" style="10" customWidth="1"/>
    <col min="8971" max="8971" width="0.85546875" style="10" customWidth="1"/>
    <col min="8972" max="8972" width="11.85546875" style="10" customWidth="1"/>
    <col min="8973" max="8973" width="0.85546875" style="10" customWidth="1"/>
    <col min="8974" max="8974" width="11.85546875" style="10" customWidth="1"/>
    <col min="8975" max="8975" width="0.85546875" style="10" customWidth="1"/>
    <col min="8976" max="8976" width="10.7109375" style="10" customWidth="1"/>
    <col min="8977" max="8977" width="0.85546875" style="10" customWidth="1"/>
    <col min="8978" max="8978" width="10.5703125" style="10" customWidth="1"/>
    <col min="8979" max="8979" width="0.85546875" style="10" customWidth="1"/>
    <col min="8980" max="8980" width="10.28515625" style="10" customWidth="1"/>
    <col min="8981" max="9212" width="9.140625" style="10"/>
    <col min="9213" max="9216" width="1.140625" style="10" customWidth="1"/>
    <col min="9217" max="9217" width="25.5703125" style="10" customWidth="1"/>
    <col min="9218" max="9218" width="6.7109375" style="10" customWidth="1"/>
    <col min="9219" max="9219" width="0.85546875" style="10" customWidth="1"/>
    <col min="9220" max="9220" width="10.7109375" style="10" customWidth="1"/>
    <col min="9221" max="9221" width="0.85546875" style="10" customWidth="1"/>
    <col min="9222" max="9222" width="10.7109375" style="10" customWidth="1"/>
    <col min="9223" max="9223" width="0.85546875" style="10" customWidth="1"/>
    <col min="9224" max="9224" width="10.7109375" style="10" customWidth="1"/>
    <col min="9225" max="9225" width="0.85546875" style="10" customWidth="1"/>
    <col min="9226" max="9226" width="11.140625" style="10" customWidth="1"/>
    <col min="9227" max="9227" width="0.85546875" style="10" customWidth="1"/>
    <col min="9228" max="9228" width="11.85546875" style="10" customWidth="1"/>
    <col min="9229" max="9229" width="0.85546875" style="10" customWidth="1"/>
    <col min="9230" max="9230" width="11.85546875" style="10" customWidth="1"/>
    <col min="9231" max="9231" width="0.85546875" style="10" customWidth="1"/>
    <col min="9232" max="9232" width="10.7109375" style="10" customWidth="1"/>
    <col min="9233" max="9233" width="0.85546875" style="10" customWidth="1"/>
    <col min="9234" max="9234" width="10.5703125" style="10" customWidth="1"/>
    <col min="9235" max="9235" width="0.85546875" style="10" customWidth="1"/>
    <col min="9236" max="9236" width="10.28515625" style="10" customWidth="1"/>
    <col min="9237" max="9468" width="9.140625" style="10"/>
    <col min="9469" max="9472" width="1.140625" style="10" customWidth="1"/>
    <col min="9473" max="9473" width="25.5703125" style="10" customWidth="1"/>
    <col min="9474" max="9474" width="6.7109375" style="10" customWidth="1"/>
    <col min="9475" max="9475" width="0.85546875" style="10" customWidth="1"/>
    <col min="9476" max="9476" width="10.7109375" style="10" customWidth="1"/>
    <col min="9477" max="9477" width="0.85546875" style="10" customWidth="1"/>
    <col min="9478" max="9478" width="10.7109375" style="10" customWidth="1"/>
    <col min="9479" max="9479" width="0.85546875" style="10" customWidth="1"/>
    <col min="9480" max="9480" width="10.7109375" style="10" customWidth="1"/>
    <col min="9481" max="9481" width="0.85546875" style="10" customWidth="1"/>
    <col min="9482" max="9482" width="11.140625" style="10" customWidth="1"/>
    <col min="9483" max="9483" width="0.85546875" style="10" customWidth="1"/>
    <col min="9484" max="9484" width="11.85546875" style="10" customWidth="1"/>
    <col min="9485" max="9485" width="0.85546875" style="10" customWidth="1"/>
    <col min="9486" max="9486" width="11.85546875" style="10" customWidth="1"/>
    <col min="9487" max="9487" width="0.85546875" style="10" customWidth="1"/>
    <col min="9488" max="9488" width="10.7109375" style="10" customWidth="1"/>
    <col min="9489" max="9489" width="0.85546875" style="10" customWidth="1"/>
    <col min="9490" max="9490" width="10.5703125" style="10" customWidth="1"/>
    <col min="9491" max="9491" width="0.85546875" style="10" customWidth="1"/>
    <col min="9492" max="9492" width="10.28515625" style="10" customWidth="1"/>
    <col min="9493" max="9724" width="9.140625" style="10"/>
    <col min="9725" max="9728" width="1.140625" style="10" customWidth="1"/>
    <col min="9729" max="9729" width="25.5703125" style="10" customWidth="1"/>
    <col min="9730" max="9730" width="6.7109375" style="10" customWidth="1"/>
    <col min="9731" max="9731" width="0.85546875" style="10" customWidth="1"/>
    <col min="9732" max="9732" width="10.7109375" style="10" customWidth="1"/>
    <col min="9733" max="9733" width="0.85546875" style="10" customWidth="1"/>
    <col min="9734" max="9734" width="10.7109375" style="10" customWidth="1"/>
    <col min="9735" max="9735" width="0.85546875" style="10" customWidth="1"/>
    <col min="9736" max="9736" width="10.7109375" style="10" customWidth="1"/>
    <col min="9737" max="9737" width="0.85546875" style="10" customWidth="1"/>
    <col min="9738" max="9738" width="11.140625" style="10" customWidth="1"/>
    <col min="9739" max="9739" width="0.85546875" style="10" customWidth="1"/>
    <col min="9740" max="9740" width="11.85546875" style="10" customWidth="1"/>
    <col min="9741" max="9741" width="0.85546875" style="10" customWidth="1"/>
    <col min="9742" max="9742" width="11.85546875" style="10" customWidth="1"/>
    <col min="9743" max="9743" width="0.85546875" style="10" customWidth="1"/>
    <col min="9744" max="9744" width="10.7109375" style="10" customWidth="1"/>
    <col min="9745" max="9745" width="0.85546875" style="10" customWidth="1"/>
    <col min="9746" max="9746" width="10.5703125" style="10" customWidth="1"/>
    <col min="9747" max="9747" width="0.85546875" style="10" customWidth="1"/>
    <col min="9748" max="9748" width="10.28515625" style="10" customWidth="1"/>
    <col min="9749" max="9980" width="9.140625" style="10"/>
    <col min="9981" max="9984" width="1.140625" style="10" customWidth="1"/>
    <col min="9985" max="9985" width="25.5703125" style="10" customWidth="1"/>
    <col min="9986" max="9986" width="6.7109375" style="10" customWidth="1"/>
    <col min="9987" max="9987" width="0.85546875" style="10" customWidth="1"/>
    <col min="9988" max="9988" width="10.7109375" style="10" customWidth="1"/>
    <col min="9989" max="9989" width="0.85546875" style="10" customWidth="1"/>
    <col min="9990" max="9990" width="10.7109375" style="10" customWidth="1"/>
    <col min="9991" max="9991" width="0.85546875" style="10" customWidth="1"/>
    <col min="9992" max="9992" width="10.7109375" style="10" customWidth="1"/>
    <col min="9993" max="9993" width="0.85546875" style="10" customWidth="1"/>
    <col min="9994" max="9994" width="11.140625" style="10" customWidth="1"/>
    <col min="9995" max="9995" width="0.85546875" style="10" customWidth="1"/>
    <col min="9996" max="9996" width="11.85546875" style="10" customWidth="1"/>
    <col min="9997" max="9997" width="0.85546875" style="10" customWidth="1"/>
    <col min="9998" max="9998" width="11.85546875" style="10" customWidth="1"/>
    <col min="9999" max="9999" width="0.85546875" style="10" customWidth="1"/>
    <col min="10000" max="10000" width="10.7109375" style="10" customWidth="1"/>
    <col min="10001" max="10001" width="0.85546875" style="10" customWidth="1"/>
    <col min="10002" max="10002" width="10.5703125" style="10" customWidth="1"/>
    <col min="10003" max="10003" width="0.85546875" style="10" customWidth="1"/>
    <col min="10004" max="10004" width="10.28515625" style="10" customWidth="1"/>
    <col min="10005" max="10236" width="9.140625" style="10"/>
    <col min="10237" max="10240" width="1.140625" style="10" customWidth="1"/>
    <col min="10241" max="10241" width="25.5703125" style="10" customWidth="1"/>
    <col min="10242" max="10242" width="6.7109375" style="10" customWidth="1"/>
    <col min="10243" max="10243" width="0.85546875" style="10" customWidth="1"/>
    <col min="10244" max="10244" width="10.7109375" style="10" customWidth="1"/>
    <col min="10245" max="10245" width="0.85546875" style="10" customWidth="1"/>
    <col min="10246" max="10246" width="10.7109375" style="10" customWidth="1"/>
    <col min="10247" max="10247" width="0.85546875" style="10" customWidth="1"/>
    <col min="10248" max="10248" width="10.7109375" style="10" customWidth="1"/>
    <col min="10249" max="10249" width="0.85546875" style="10" customWidth="1"/>
    <col min="10250" max="10250" width="11.140625" style="10" customWidth="1"/>
    <col min="10251" max="10251" width="0.85546875" style="10" customWidth="1"/>
    <col min="10252" max="10252" width="11.85546875" style="10" customWidth="1"/>
    <col min="10253" max="10253" width="0.85546875" style="10" customWidth="1"/>
    <col min="10254" max="10254" width="11.85546875" style="10" customWidth="1"/>
    <col min="10255" max="10255" width="0.85546875" style="10" customWidth="1"/>
    <col min="10256" max="10256" width="10.7109375" style="10" customWidth="1"/>
    <col min="10257" max="10257" width="0.85546875" style="10" customWidth="1"/>
    <col min="10258" max="10258" width="10.5703125" style="10" customWidth="1"/>
    <col min="10259" max="10259" width="0.85546875" style="10" customWidth="1"/>
    <col min="10260" max="10260" width="10.28515625" style="10" customWidth="1"/>
    <col min="10261" max="10492" width="9.140625" style="10"/>
    <col min="10493" max="10496" width="1.140625" style="10" customWidth="1"/>
    <col min="10497" max="10497" width="25.5703125" style="10" customWidth="1"/>
    <col min="10498" max="10498" width="6.7109375" style="10" customWidth="1"/>
    <col min="10499" max="10499" width="0.85546875" style="10" customWidth="1"/>
    <col min="10500" max="10500" width="10.7109375" style="10" customWidth="1"/>
    <col min="10501" max="10501" width="0.85546875" style="10" customWidth="1"/>
    <col min="10502" max="10502" width="10.7109375" style="10" customWidth="1"/>
    <col min="10503" max="10503" width="0.85546875" style="10" customWidth="1"/>
    <col min="10504" max="10504" width="10.7109375" style="10" customWidth="1"/>
    <col min="10505" max="10505" width="0.85546875" style="10" customWidth="1"/>
    <col min="10506" max="10506" width="11.140625" style="10" customWidth="1"/>
    <col min="10507" max="10507" width="0.85546875" style="10" customWidth="1"/>
    <col min="10508" max="10508" width="11.85546875" style="10" customWidth="1"/>
    <col min="10509" max="10509" width="0.85546875" style="10" customWidth="1"/>
    <col min="10510" max="10510" width="11.85546875" style="10" customWidth="1"/>
    <col min="10511" max="10511" width="0.85546875" style="10" customWidth="1"/>
    <col min="10512" max="10512" width="10.7109375" style="10" customWidth="1"/>
    <col min="10513" max="10513" width="0.85546875" style="10" customWidth="1"/>
    <col min="10514" max="10514" width="10.5703125" style="10" customWidth="1"/>
    <col min="10515" max="10515" width="0.85546875" style="10" customWidth="1"/>
    <col min="10516" max="10516" width="10.28515625" style="10" customWidth="1"/>
    <col min="10517" max="10748" width="9.140625" style="10"/>
    <col min="10749" max="10752" width="1.140625" style="10" customWidth="1"/>
    <col min="10753" max="10753" width="25.5703125" style="10" customWidth="1"/>
    <col min="10754" max="10754" width="6.7109375" style="10" customWidth="1"/>
    <col min="10755" max="10755" width="0.85546875" style="10" customWidth="1"/>
    <col min="10756" max="10756" width="10.7109375" style="10" customWidth="1"/>
    <col min="10757" max="10757" width="0.85546875" style="10" customWidth="1"/>
    <col min="10758" max="10758" width="10.7109375" style="10" customWidth="1"/>
    <col min="10759" max="10759" width="0.85546875" style="10" customWidth="1"/>
    <col min="10760" max="10760" width="10.7109375" style="10" customWidth="1"/>
    <col min="10761" max="10761" width="0.85546875" style="10" customWidth="1"/>
    <col min="10762" max="10762" width="11.140625" style="10" customWidth="1"/>
    <col min="10763" max="10763" width="0.85546875" style="10" customWidth="1"/>
    <col min="10764" max="10764" width="11.85546875" style="10" customWidth="1"/>
    <col min="10765" max="10765" width="0.85546875" style="10" customWidth="1"/>
    <col min="10766" max="10766" width="11.85546875" style="10" customWidth="1"/>
    <col min="10767" max="10767" width="0.85546875" style="10" customWidth="1"/>
    <col min="10768" max="10768" width="10.7109375" style="10" customWidth="1"/>
    <col min="10769" max="10769" width="0.85546875" style="10" customWidth="1"/>
    <col min="10770" max="10770" width="10.5703125" style="10" customWidth="1"/>
    <col min="10771" max="10771" width="0.85546875" style="10" customWidth="1"/>
    <col min="10772" max="10772" width="10.28515625" style="10" customWidth="1"/>
    <col min="10773" max="11004" width="9.140625" style="10"/>
    <col min="11005" max="11008" width="1.140625" style="10" customWidth="1"/>
    <col min="11009" max="11009" width="25.5703125" style="10" customWidth="1"/>
    <col min="11010" max="11010" width="6.7109375" style="10" customWidth="1"/>
    <col min="11011" max="11011" width="0.85546875" style="10" customWidth="1"/>
    <col min="11012" max="11012" width="10.7109375" style="10" customWidth="1"/>
    <col min="11013" max="11013" width="0.85546875" style="10" customWidth="1"/>
    <col min="11014" max="11014" width="10.7109375" style="10" customWidth="1"/>
    <col min="11015" max="11015" width="0.85546875" style="10" customWidth="1"/>
    <col min="11016" max="11016" width="10.7109375" style="10" customWidth="1"/>
    <col min="11017" max="11017" width="0.85546875" style="10" customWidth="1"/>
    <col min="11018" max="11018" width="11.140625" style="10" customWidth="1"/>
    <col min="11019" max="11019" width="0.85546875" style="10" customWidth="1"/>
    <col min="11020" max="11020" width="11.85546875" style="10" customWidth="1"/>
    <col min="11021" max="11021" width="0.85546875" style="10" customWidth="1"/>
    <col min="11022" max="11022" width="11.85546875" style="10" customWidth="1"/>
    <col min="11023" max="11023" width="0.85546875" style="10" customWidth="1"/>
    <col min="11024" max="11024" width="10.7109375" style="10" customWidth="1"/>
    <col min="11025" max="11025" width="0.85546875" style="10" customWidth="1"/>
    <col min="11026" max="11026" width="10.5703125" style="10" customWidth="1"/>
    <col min="11027" max="11027" width="0.85546875" style="10" customWidth="1"/>
    <col min="11028" max="11028" width="10.28515625" style="10" customWidth="1"/>
    <col min="11029" max="11260" width="9.140625" style="10"/>
    <col min="11261" max="11264" width="1.140625" style="10" customWidth="1"/>
    <col min="11265" max="11265" width="25.5703125" style="10" customWidth="1"/>
    <col min="11266" max="11266" width="6.7109375" style="10" customWidth="1"/>
    <col min="11267" max="11267" width="0.85546875" style="10" customWidth="1"/>
    <col min="11268" max="11268" width="10.7109375" style="10" customWidth="1"/>
    <col min="11269" max="11269" width="0.85546875" style="10" customWidth="1"/>
    <col min="11270" max="11270" width="10.7109375" style="10" customWidth="1"/>
    <col min="11271" max="11271" width="0.85546875" style="10" customWidth="1"/>
    <col min="11272" max="11272" width="10.7109375" style="10" customWidth="1"/>
    <col min="11273" max="11273" width="0.85546875" style="10" customWidth="1"/>
    <col min="11274" max="11274" width="11.140625" style="10" customWidth="1"/>
    <col min="11275" max="11275" width="0.85546875" style="10" customWidth="1"/>
    <col min="11276" max="11276" width="11.85546875" style="10" customWidth="1"/>
    <col min="11277" max="11277" width="0.85546875" style="10" customWidth="1"/>
    <col min="11278" max="11278" width="11.85546875" style="10" customWidth="1"/>
    <col min="11279" max="11279" width="0.85546875" style="10" customWidth="1"/>
    <col min="11280" max="11280" width="10.7109375" style="10" customWidth="1"/>
    <col min="11281" max="11281" width="0.85546875" style="10" customWidth="1"/>
    <col min="11282" max="11282" width="10.5703125" style="10" customWidth="1"/>
    <col min="11283" max="11283" width="0.85546875" style="10" customWidth="1"/>
    <col min="11284" max="11284" width="10.28515625" style="10" customWidth="1"/>
    <col min="11285" max="11516" width="9.140625" style="10"/>
    <col min="11517" max="11520" width="1.140625" style="10" customWidth="1"/>
    <col min="11521" max="11521" width="25.5703125" style="10" customWidth="1"/>
    <col min="11522" max="11522" width="6.7109375" style="10" customWidth="1"/>
    <col min="11523" max="11523" width="0.85546875" style="10" customWidth="1"/>
    <col min="11524" max="11524" width="10.7109375" style="10" customWidth="1"/>
    <col min="11525" max="11525" width="0.85546875" style="10" customWidth="1"/>
    <col min="11526" max="11526" width="10.7109375" style="10" customWidth="1"/>
    <col min="11527" max="11527" width="0.85546875" style="10" customWidth="1"/>
    <col min="11528" max="11528" width="10.7109375" style="10" customWidth="1"/>
    <col min="11529" max="11529" width="0.85546875" style="10" customWidth="1"/>
    <col min="11530" max="11530" width="11.140625" style="10" customWidth="1"/>
    <col min="11531" max="11531" width="0.85546875" style="10" customWidth="1"/>
    <col min="11532" max="11532" width="11.85546875" style="10" customWidth="1"/>
    <col min="11533" max="11533" width="0.85546875" style="10" customWidth="1"/>
    <col min="11534" max="11534" width="11.85546875" style="10" customWidth="1"/>
    <col min="11535" max="11535" width="0.85546875" style="10" customWidth="1"/>
    <col min="11536" max="11536" width="10.7109375" style="10" customWidth="1"/>
    <col min="11537" max="11537" width="0.85546875" style="10" customWidth="1"/>
    <col min="11538" max="11538" width="10.5703125" style="10" customWidth="1"/>
    <col min="11539" max="11539" width="0.85546875" style="10" customWidth="1"/>
    <col min="11540" max="11540" width="10.28515625" style="10" customWidth="1"/>
    <col min="11541" max="11772" width="9.140625" style="10"/>
    <col min="11773" max="11776" width="1.140625" style="10" customWidth="1"/>
    <col min="11777" max="11777" width="25.5703125" style="10" customWidth="1"/>
    <col min="11778" max="11778" width="6.7109375" style="10" customWidth="1"/>
    <col min="11779" max="11779" width="0.85546875" style="10" customWidth="1"/>
    <col min="11780" max="11780" width="10.7109375" style="10" customWidth="1"/>
    <col min="11781" max="11781" width="0.85546875" style="10" customWidth="1"/>
    <col min="11782" max="11782" width="10.7109375" style="10" customWidth="1"/>
    <col min="11783" max="11783" width="0.85546875" style="10" customWidth="1"/>
    <col min="11784" max="11784" width="10.7109375" style="10" customWidth="1"/>
    <col min="11785" max="11785" width="0.85546875" style="10" customWidth="1"/>
    <col min="11786" max="11786" width="11.140625" style="10" customWidth="1"/>
    <col min="11787" max="11787" width="0.85546875" style="10" customWidth="1"/>
    <col min="11788" max="11788" width="11.85546875" style="10" customWidth="1"/>
    <col min="11789" max="11789" width="0.85546875" style="10" customWidth="1"/>
    <col min="11790" max="11790" width="11.85546875" style="10" customWidth="1"/>
    <col min="11791" max="11791" width="0.85546875" style="10" customWidth="1"/>
    <col min="11792" max="11792" width="10.7109375" style="10" customWidth="1"/>
    <col min="11793" max="11793" width="0.85546875" style="10" customWidth="1"/>
    <col min="11794" max="11794" width="10.5703125" style="10" customWidth="1"/>
    <col min="11795" max="11795" width="0.85546875" style="10" customWidth="1"/>
    <col min="11796" max="11796" width="10.28515625" style="10" customWidth="1"/>
    <col min="11797" max="12028" width="9.140625" style="10"/>
    <col min="12029" max="12032" width="1.140625" style="10" customWidth="1"/>
    <col min="12033" max="12033" width="25.5703125" style="10" customWidth="1"/>
    <col min="12034" max="12034" width="6.7109375" style="10" customWidth="1"/>
    <col min="12035" max="12035" width="0.85546875" style="10" customWidth="1"/>
    <col min="12036" max="12036" width="10.7109375" style="10" customWidth="1"/>
    <col min="12037" max="12037" width="0.85546875" style="10" customWidth="1"/>
    <col min="12038" max="12038" width="10.7109375" style="10" customWidth="1"/>
    <col min="12039" max="12039" width="0.85546875" style="10" customWidth="1"/>
    <col min="12040" max="12040" width="10.7109375" style="10" customWidth="1"/>
    <col min="12041" max="12041" width="0.85546875" style="10" customWidth="1"/>
    <col min="12042" max="12042" width="11.140625" style="10" customWidth="1"/>
    <col min="12043" max="12043" width="0.85546875" style="10" customWidth="1"/>
    <col min="12044" max="12044" width="11.85546875" style="10" customWidth="1"/>
    <col min="12045" max="12045" width="0.85546875" style="10" customWidth="1"/>
    <col min="12046" max="12046" width="11.85546875" style="10" customWidth="1"/>
    <col min="12047" max="12047" width="0.85546875" style="10" customWidth="1"/>
    <col min="12048" max="12048" width="10.7109375" style="10" customWidth="1"/>
    <col min="12049" max="12049" width="0.85546875" style="10" customWidth="1"/>
    <col min="12050" max="12050" width="10.5703125" style="10" customWidth="1"/>
    <col min="12051" max="12051" width="0.85546875" style="10" customWidth="1"/>
    <col min="12052" max="12052" width="10.28515625" style="10" customWidth="1"/>
    <col min="12053" max="12284" width="9.140625" style="10"/>
    <col min="12285" max="12288" width="1.140625" style="10" customWidth="1"/>
    <col min="12289" max="12289" width="25.5703125" style="10" customWidth="1"/>
    <col min="12290" max="12290" width="6.7109375" style="10" customWidth="1"/>
    <col min="12291" max="12291" width="0.85546875" style="10" customWidth="1"/>
    <col min="12292" max="12292" width="10.7109375" style="10" customWidth="1"/>
    <col min="12293" max="12293" width="0.85546875" style="10" customWidth="1"/>
    <col min="12294" max="12294" width="10.7109375" style="10" customWidth="1"/>
    <col min="12295" max="12295" width="0.85546875" style="10" customWidth="1"/>
    <col min="12296" max="12296" width="10.7109375" style="10" customWidth="1"/>
    <col min="12297" max="12297" width="0.85546875" style="10" customWidth="1"/>
    <col min="12298" max="12298" width="11.140625" style="10" customWidth="1"/>
    <col min="12299" max="12299" width="0.85546875" style="10" customWidth="1"/>
    <col min="12300" max="12300" width="11.85546875" style="10" customWidth="1"/>
    <col min="12301" max="12301" width="0.85546875" style="10" customWidth="1"/>
    <col min="12302" max="12302" width="11.85546875" style="10" customWidth="1"/>
    <col min="12303" max="12303" width="0.85546875" style="10" customWidth="1"/>
    <col min="12304" max="12304" width="10.7109375" style="10" customWidth="1"/>
    <col min="12305" max="12305" width="0.85546875" style="10" customWidth="1"/>
    <col min="12306" max="12306" width="10.5703125" style="10" customWidth="1"/>
    <col min="12307" max="12307" width="0.85546875" style="10" customWidth="1"/>
    <col min="12308" max="12308" width="10.28515625" style="10" customWidth="1"/>
    <col min="12309" max="12540" width="9.140625" style="10"/>
    <col min="12541" max="12544" width="1.140625" style="10" customWidth="1"/>
    <col min="12545" max="12545" width="25.5703125" style="10" customWidth="1"/>
    <col min="12546" max="12546" width="6.7109375" style="10" customWidth="1"/>
    <col min="12547" max="12547" width="0.85546875" style="10" customWidth="1"/>
    <col min="12548" max="12548" width="10.7109375" style="10" customWidth="1"/>
    <col min="12549" max="12549" width="0.85546875" style="10" customWidth="1"/>
    <col min="12550" max="12550" width="10.7109375" style="10" customWidth="1"/>
    <col min="12551" max="12551" width="0.85546875" style="10" customWidth="1"/>
    <col min="12552" max="12552" width="10.7109375" style="10" customWidth="1"/>
    <col min="12553" max="12553" width="0.85546875" style="10" customWidth="1"/>
    <col min="12554" max="12554" width="11.140625" style="10" customWidth="1"/>
    <col min="12555" max="12555" width="0.85546875" style="10" customWidth="1"/>
    <col min="12556" max="12556" width="11.85546875" style="10" customWidth="1"/>
    <col min="12557" max="12557" width="0.85546875" style="10" customWidth="1"/>
    <col min="12558" max="12558" width="11.85546875" style="10" customWidth="1"/>
    <col min="12559" max="12559" width="0.85546875" style="10" customWidth="1"/>
    <col min="12560" max="12560" width="10.7109375" style="10" customWidth="1"/>
    <col min="12561" max="12561" width="0.85546875" style="10" customWidth="1"/>
    <col min="12562" max="12562" width="10.5703125" style="10" customWidth="1"/>
    <col min="12563" max="12563" width="0.85546875" style="10" customWidth="1"/>
    <col min="12564" max="12564" width="10.28515625" style="10" customWidth="1"/>
    <col min="12565" max="12796" width="9.140625" style="10"/>
    <col min="12797" max="12800" width="1.140625" style="10" customWidth="1"/>
    <col min="12801" max="12801" width="25.5703125" style="10" customWidth="1"/>
    <col min="12802" max="12802" width="6.7109375" style="10" customWidth="1"/>
    <col min="12803" max="12803" width="0.85546875" style="10" customWidth="1"/>
    <col min="12804" max="12804" width="10.7109375" style="10" customWidth="1"/>
    <col min="12805" max="12805" width="0.85546875" style="10" customWidth="1"/>
    <col min="12806" max="12806" width="10.7109375" style="10" customWidth="1"/>
    <col min="12807" max="12807" width="0.85546875" style="10" customWidth="1"/>
    <col min="12808" max="12808" width="10.7109375" style="10" customWidth="1"/>
    <col min="12809" max="12809" width="0.85546875" style="10" customWidth="1"/>
    <col min="12810" max="12810" width="11.140625" style="10" customWidth="1"/>
    <col min="12811" max="12811" width="0.85546875" style="10" customWidth="1"/>
    <col min="12812" max="12812" width="11.85546875" style="10" customWidth="1"/>
    <col min="12813" max="12813" width="0.85546875" style="10" customWidth="1"/>
    <col min="12814" max="12814" width="11.85546875" style="10" customWidth="1"/>
    <col min="12815" max="12815" width="0.85546875" style="10" customWidth="1"/>
    <col min="12816" max="12816" width="10.7109375" style="10" customWidth="1"/>
    <col min="12817" max="12817" width="0.85546875" style="10" customWidth="1"/>
    <col min="12818" max="12818" width="10.5703125" style="10" customWidth="1"/>
    <col min="12819" max="12819" width="0.85546875" style="10" customWidth="1"/>
    <col min="12820" max="12820" width="10.28515625" style="10" customWidth="1"/>
    <col min="12821" max="13052" width="9.140625" style="10"/>
    <col min="13053" max="13056" width="1.140625" style="10" customWidth="1"/>
    <col min="13057" max="13057" width="25.5703125" style="10" customWidth="1"/>
    <col min="13058" max="13058" width="6.7109375" style="10" customWidth="1"/>
    <col min="13059" max="13059" width="0.85546875" style="10" customWidth="1"/>
    <col min="13060" max="13060" width="10.7109375" style="10" customWidth="1"/>
    <col min="13061" max="13061" width="0.85546875" style="10" customWidth="1"/>
    <col min="13062" max="13062" width="10.7109375" style="10" customWidth="1"/>
    <col min="13063" max="13063" width="0.85546875" style="10" customWidth="1"/>
    <col min="13064" max="13064" width="10.7109375" style="10" customWidth="1"/>
    <col min="13065" max="13065" width="0.85546875" style="10" customWidth="1"/>
    <col min="13066" max="13066" width="11.140625" style="10" customWidth="1"/>
    <col min="13067" max="13067" width="0.85546875" style="10" customWidth="1"/>
    <col min="13068" max="13068" width="11.85546875" style="10" customWidth="1"/>
    <col min="13069" max="13069" width="0.85546875" style="10" customWidth="1"/>
    <col min="13070" max="13070" width="11.85546875" style="10" customWidth="1"/>
    <col min="13071" max="13071" width="0.85546875" style="10" customWidth="1"/>
    <col min="13072" max="13072" width="10.7109375" style="10" customWidth="1"/>
    <col min="13073" max="13073" width="0.85546875" style="10" customWidth="1"/>
    <col min="13074" max="13074" width="10.5703125" style="10" customWidth="1"/>
    <col min="13075" max="13075" width="0.85546875" style="10" customWidth="1"/>
    <col min="13076" max="13076" width="10.28515625" style="10" customWidth="1"/>
    <col min="13077" max="13308" width="9.140625" style="10"/>
    <col min="13309" max="13312" width="1.140625" style="10" customWidth="1"/>
    <col min="13313" max="13313" width="25.5703125" style="10" customWidth="1"/>
    <col min="13314" max="13314" width="6.7109375" style="10" customWidth="1"/>
    <col min="13315" max="13315" width="0.85546875" style="10" customWidth="1"/>
    <col min="13316" max="13316" width="10.7109375" style="10" customWidth="1"/>
    <col min="13317" max="13317" width="0.85546875" style="10" customWidth="1"/>
    <col min="13318" max="13318" width="10.7109375" style="10" customWidth="1"/>
    <col min="13319" max="13319" width="0.85546875" style="10" customWidth="1"/>
    <col min="13320" max="13320" width="10.7109375" style="10" customWidth="1"/>
    <col min="13321" max="13321" width="0.85546875" style="10" customWidth="1"/>
    <col min="13322" max="13322" width="11.140625" style="10" customWidth="1"/>
    <col min="13323" max="13323" width="0.85546875" style="10" customWidth="1"/>
    <col min="13324" max="13324" width="11.85546875" style="10" customWidth="1"/>
    <col min="13325" max="13325" width="0.85546875" style="10" customWidth="1"/>
    <col min="13326" max="13326" width="11.85546875" style="10" customWidth="1"/>
    <col min="13327" max="13327" width="0.85546875" style="10" customWidth="1"/>
    <col min="13328" max="13328" width="10.7109375" style="10" customWidth="1"/>
    <col min="13329" max="13329" width="0.85546875" style="10" customWidth="1"/>
    <col min="13330" max="13330" width="10.5703125" style="10" customWidth="1"/>
    <col min="13331" max="13331" width="0.85546875" style="10" customWidth="1"/>
    <col min="13332" max="13332" width="10.28515625" style="10" customWidth="1"/>
    <col min="13333" max="13564" width="9.140625" style="10"/>
    <col min="13565" max="13568" width="1.140625" style="10" customWidth="1"/>
    <col min="13569" max="13569" width="25.5703125" style="10" customWidth="1"/>
    <col min="13570" max="13570" width="6.7109375" style="10" customWidth="1"/>
    <col min="13571" max="13571" width="0.85546875" style="10" customWidth="1"/>
    <col min="13572" max="13572" width="10.7109375" style="10" customWidth="1"/>
    <col min="13573" max="13573" width="0.85546875" style="10" customWidth="1"/>
    <col min="13574" max="13574" width="10.7109375" style="10" customWidth="1"/>
    <col min="13575" max="13575" width="0.85546875" style="10" customWidth="1"/>
    <col min="13576" max="13576" width="10.7109375" style="10" customWidth="1"/>
    <col min="13577" max="13577" width="0.85546875" style="10" customWidth="1"/>
    <col min="13578" max="13578" width="11.140625" style="10" customWidth="1"/>
    <col min="13579" max="13579" width="0.85546875" style="10" customWidth="1"/>
    <col min="13580" max="13580" width="11.85546875" style="10" customWidth="1"/>
    <col min="13581" max="13581" width="0.85546875" style="10" customWidth="1"/>
    <col min="13582" max="13582" width="11.85546875" style="10" customWidth="1"/>
    <col min="13583" max="13583" width="0.85546875" style="10" customWidth="1"/>
    <col min="13584" max="13584" width="10.7109375" style="10" customWidth="1"/>
    <col min="13585" max="13585" width="0.85546875" style="10" customWidth="1"/>
    <col min="13586" max="13586" width="10.5703125" style="10" customWidth="1"/>
    <col min="13587" max="13587" width="0.85546875" style="10" customWidth="1"/>
    <col min="13588" max="13588" width="10.28515625" style="10" customWidth="1"/>
    <col min="13589" max="13820" width="9.140625" style="10"/>
    <col min="13821" max="13824" width="1.140625" style="10" customWidth="1"/>
    <col min="13825" max="13825" width="25.5703125" style="10" customWidth="1"/>
    <col min="13826" max="13826" width="6.7109375" style="10" customWidth="1"/>
    <col min="13827" max="13827" width="0.85546875" style="10" customWidth="1"/>
    <col min="13828" max="13828" width="10.7109375" style="10" customWidth="1"/>
    <col min="13829" max="13829" width="0.85546875" style="10" customWidth="1"/>
    <col min="13830" max="13830" width="10.7109375" style="10" customWidth="1"/>
    <col min="13831" max="13831" width="0.85546875" style="10" customWidth="1"/>
    <col min="13832" max="13832" width="10.7109375" style="10" customWidth="1"/>
    <col min="13833" max="13833" width="0.85546875" style="10" customWidth="1"/>
    <col min="13834" max="13834" width="11.140625" style="10" customWidth="1"/>
    <col min="13835" max="13835" width="0.85546875" style="10" customWidth="1"/>
    <col min="13836" max="13836" width="11.85546875" style="10" customWidth="1"/>
    <col min="13837" max="13837" width="0.85546875" style="10" customWidth="1"/>
    <col min="13838" max="13838" width="11.85546875" style="10" customWidth="1"/>
    <col min="13839" max="13839" width="0.85546875" style="10" customWidth="1"/>
    <col min="13840" max="13840" width="10.7109375" style="10" customWidth="1"/>
    <col min="13841" max="13841" width="0.85546875" style="10" customWidth="1"/>
    <col min="13842" max="13842" width="10.5703125" style="10" customWidth="1"/>
    <col min="13843" max="13843" width="0.85546875" style="10" customWidth="1"/>
    <col min="13844" max="13844" width="10.28515625" style="10" customWidth="1"/>
    <col min="13845" max="14076" width="9.140625" style="10"/>
    <col min="14077" max="14080" width="1.140625" style="10" customWidth="1"/>
    <col min="14081" max="14081" width="25.5703125" style="10" customWidth="1"/>
    <col min="14082" max="14082" width="6.7109375" style="10" customWidth="1"/>
    <col min="14083" max="14083" width="0.85546875" style="10" customWidth="1"/>
    <col min="14084" max="14084" width="10.7109375" style="10" customWidth="1"/>
    <col min="14085" max="14085" width="0.85546875" style="10" customWidth="1"/>
    <col min="14086" max="14086" width="10.7109375" style="10" customWidth="1"/>
    <col min="14087" max="14087" width="0.85546875" style="10" customWidth="1"/>
    <col min="14088" max="14088" width="10.7109375" style="10" customWidth="1"/>
    <col min="14089" max="14089" width="0.85546875" style="10" customWidth="1"/>
    <col min="14090" max="14090" width="11.140625" style="10" customWidth="1"/>
    <col min="14091" max="14091" width="0.85546875" style="10" customWidth="1"/>
    <col min="14092" max="14092" width="11.85546875" style="10" customWidth="1"/>
    <col min="14093" max="14093" width="0.85546875" style="10" customWidth="1"/>
    <col min="14094" max="14094" width="11.85546875" style="10" customWidth="1"/>
    <col min="14095" max="14095" width="0.85546875" style="10" customWidth="1"/>
    <col min="14096" max="14096" width="10.7109375" style="10" customWidth="1"/>
    <col min="14097" max="14097" width="0.85546875" style="10" customWidth="1"/>
    <col min="14098" max="14098" width="10.5703125" style="10" customWidth="1"/>
    <col min="14099" max="14099" width="0.85546875" style="10" customWidth="1"/>
    <col min="14100" max="14100" width="10.28515625" style="10" customWidth="1"/>
    <col min="14101" max="14332" width="9.140625" style="10"/>
    <col min="14333" max="14336" width="1.140625" style="10" customWidth="1"/>
    <col min="14337" max="14337" width="25.5703125" style="10" customWidth="1"/>
    <col min="14338" max="14338" width="6.7109375" style="10" customWidth="1"/>
    <col min="14339" max="14339" width="0.85546875" style="10" customWidth="1"/>
    <col min="14340" max="14340" width="10.7109375" style="10" customWidth="1"/>
    <col min="14341" max="14341" width="0.85546875" style="10" customWidth="1"/>
    <col min="14342" max="14342" width="10.7109375" style="10" customWidth="1"/>
    <col min="14343" max="14343" width="0.85546875" style="10" customWidth="1"/>
    <col min="14344" max="14344" width="10.7109375" style="10" customWidth="1"/>
    <col min="14345" max="14345" width="0.85546875" style="10" customWidth="1"/>
    <col min="14346" max="14346" width="11.140625" style="10" customWidth="1"/>
    <col min="14347" max="14347" width="0.85546875" style="10" customWidth="1"/>
    <col min="14348" max="14348" width="11.85546875" style="10" customWidth="1"/>
    <col min="14349" max="14349" width="0.85546875" style="10" customWidth="1"/>
    <col min="14350" max="14350" width="11.85546875" style="10" customWidth="1"/>
    <col min="14351" max="14351" width="0.85546875" style="10" customWidth="1"/>
    <col min="14352" max="14352" width="10.7109375" style="10" customWidth="1"/>
    <col min="14353" max="14353" width="0.85546875" style="10" customWidth="1"/>
    <col min="14354" max="14354" width="10.5703125" style="10" customWidth="1"/>
    <col min="14355" max="14355" width="0.85546875" style="10" customWidth="1"/>
    <col min="14356" max="14356" width="10.28515625" style="10" customWidth="1"/>
    <col min="14357" max="14588" width="9.140625" style="10"/>
    <col min="14589" max="14592" width="1.140625" style="10" customWidth="1"/>
    <col min="14593" max="14593" width="25.5703125" style="10" customWidth="1"/>
    <col min="14594" max="14594" width="6.7109375" style="10" customWidth="1"/>
    <col min="14595" max="14595" width="0.85546875" style="10" customWidth="1"/>
    <col min="14596" max="14596" width="10.7109375" style="10" customWidth="1"/>
    <col min="14597" max="14597" width="0.85546875" style="10" customWidth="1"/>
    <col min="14598" max="14598" width="10.7109375" style="10" customWidth="1"/>
    <col min="14599" max="14599" width="0.85546875" style="10" customWidth="1"/>
    <col min="14600" max="14600" width="10.7109375" style="10" customWidth="1"/>
    <col min="14601" max="14601" width="0.85546875" style="10" customWidth="1"/>
    <col min="14602" max="14602" width="11.140625" style="10" customWidth="1"/>
    <col min="14603" max="14603" width="0.85546875" style="10" customWidth="1"/>
    <col min="14604" max="14604" width="11.85546875" style="10" customWidth="1"/>
    <col min="14605" max="14605" width="0.85546875" style="10" customWidth="1"/>
    <col min="14606" max="14606" width="11.85546875" style="10" customWidth="1"/>
    <col min="14607" max="14607" width="0.85546875" style="10" customWidth="1"/>
    <col min="14608" max="14608" width="10.7109375" style="10" customWidth="1"/>
    <col min="14609" max="14609" width="0.85546875" style="10" customWidth="1"/>
    <col min="14610" max="14610" width="10.5703125" style="10" customWidth="1"/>
    <col min="14611" max="14611" width="0.85546875" style="10" customWidth="1"/>
    <col min="14612" max="14612" width="10.28515625" style="10" customWidth="1"/>
    <col min="14613" max="14844" width="9.140625" style="10"/>
    <col min="14845" max="14848" width="1.140625" style="10" customWidth="1"/>
    <col min="14849" max="14849" width="25.5703125" style="10" customWidth="1"/>
    <col min="14850" max="14850" width="6.7109375" style="10" customWidth="1"/>
    <col min="14851" max="14851" width="0.85546875" style="10" customWidth="1"/>
    <col min="14852" max="14852" width="10.7109375" style="10" customWidth="1"/>
    <col min="14853" max="14853" width="0.85546875" style="10" customWidth="1"/>
    <col min="14854" max="14854" width="10.7109375" style="10" customWidth="1"/>
    <col min="14855" max="14855" width="0.85546875" style="10" customWidth="1"/>
    <col min="14856" max="14856" width="10.7109375" style="10" customWidth="1"/>
    <col min="14857" max="14857" width="0.85546875" style="10" customWidth="1"/>
    <col min="14858" max="14858" width="11.140625" style="10" customWidth="1"/>
    <col min="14859" max="14859" width="0.85546875" style="10" customWidth="1"/>
    <col min="14860" max="14860" width="11.85546875" style="10" customWidth="1"/>
    <col min="14861" max="14861" width="0.85546875" style="10" customWidth="1"/>
    <col min="14862" max="14862" width="11.85546875" style="10" customWidth="1"/>
    <col min="14863" max="14863" width="0.85546875" style="10" customWidth="1"/>
    <col min="14864" max="14864" width="10.7109375" style="10" customWidth="1"/>
    <col min="14865" max="14865" width="0.85546875" style="10" customWidth="1"/>
    <col min="14866" max="14866" width="10.5703125" style="10" customWidth="1"/>
    <col min="14867" max="14867" width="0.85546875" style="10" customWidth="1"/>
    <col min="14868" max="14868" width="10.28515625" style="10" customWidth="1"/>
    <col min="14869" max="15100" width="9.140625" style="10"/>
    <col min="15101" max="15104" width="1.140625" style="10" customWidth="1"/>
    <col min="15105" max="15105" width="25.5703125" style="10" customWidth="1"/>
    <col min="15106" max="15106" width="6.7109375" style="10" customWidth="1"/>
    <col min="15107" max="15107" width="0.85546875" style="10" customWidth="1"/>
    <col min="15108" max="15108" width="10.7109375" style="10" customWidth="1"/>
    <col min="15109" max="15109" width="0.85546875" style="10" customWidth="1"/>
    <col min="15110" max="15110" width="10.7109375" style="10" customWidth="1"/>
    <col min="15111" max="15111" width="0.85546875" style="10" customWidth="1"/>
    <col min="15112" max="15112" width="10.7109375" style="10" customWidth="1"/>
    <col min="15113" max="15113" width="0.85546875" style="10" customWidth="1"/>
    <col min="15114" max="15114" width="11.140625" style="10" customWidth="1"/>
    <col min="15115" max="15115" width="0.85546875" style="10" customWidth="1"/>
    <col min="15116" max="15116" width="11.85546875" style="10" customWidth="1"/>
    <col min="15117" max="15117" width="0.85546875" style="10" customWidth="1"/>
    <col min="15118" max="15118" width="11.85546875" style="10" customWidth="1"/>
    <col min="15119" max="15119" width="0.85546875" style="10" customWidth="1"/>
    <col min="15120" max="15120" width="10.7109375" style="10" customWidth="1"/>
    <col min="15121" max="15121" width="0.85546875" style="10" customWidth="1"/>
    <col min="15122" max="15122" width="10.5703125" style="10" customWidth="1"/>
    <col min="15123" max="15123" width="0.85546875" style="10" customWidth="1"/>
    <col min="15124" max="15124" width="10.28515625" style="10" customWidth="1"/>
    <col min="15125" max="15356" width="9.140625" style="10"/>
    <col min="15357" max="15360" width="1.140625" style="10" customWidth="1"/>
    <col min="15361" max="15361" width="25.5703125" style="10" customWidth="1"/>
    <col min="15362" max="15362" width="6.7109375" style="10" customWidth="1"/>
    <col min="15363" max="15363" width="0.85546875" style="10" customWidth="1"/>
    <col min="15364" max="15364" width="10.7109375" style="10" customWidth="1"/>
    <col min="15365" max="15365" width="0.85546875" style="10" customWidth="1"/>
    <col min="15366" max="15366" width="10.7109375" style="10" customWidth="1"/>
    <col min="15367" max="15367" width="0.85546875" style="10" customWidth="1"/>
    <col min="15368" max="15368" width="10.7109375" style="10" customWidth="1"/>
    <col min="15369" max="15369" width="0.85546875" style="10" customWidth="1"/>
    <col min="15370" max="15370" width="11.140625" style="10" customWidth="1"/>
    <col min="15371" max="15371" width="0.85546875" style="10" customWidth="1"/>
    <col min="15372" max="15372" width="11.85546875" style="10" customWidth="1"/>
    <col min="15373" max="15373" width="0.85546875" style="10" customWidth="1"/>
    <col min="15374" max="15374" width="11.85546875" style="10" customWidth="1"/>
    <col min="15375" max="15375" width="0.85546875" style="10" customWidth="1"/>
    <col min="15376" max="15376" width="10.7109375" style="10" customWidth="1"/>
    <col min="15377" max="15377" width="0.85546875" style="10" customWidth="1"/>
    <col min="15378" max="15378" width="10.5703125" style="10" customWidth="1"/>
    <col min="15379" max="15379" width="0.85546875" style="10" customWidth="1"/>
    <col min="15380" max="15380" width="10.28515625" style="10" customWidth="1"/>
    <col min="15381" max="15612" width="9.140625" style="10"/>
    <col min="15613" max="15616" width="1.140625" style="10" customWidth="1"/>
    <col min="15617" max="15617" width="25.5703125" style="10" customWidth="1"/>
    <col min="15618" max="15618" width="6.7109375" style="10" customWidth="1"/>
    <col min="15619" max="15619" width="0.85546875" style="10" customWidth="1"/>
    <col min="15620" max="15620" width="10.7109375" style="10" customWidth="1"/>
    <col min="15621" max="15621" width="0.85546875" style="10" customWidth="1"/>
    <col min="15622" max="15622" width="10.7109375" style="10" customWidth="1"/>
    <col min="15623" max="15623" width="0.85546875" style="10" customWidth="1"/>
    <col min="15624" max="15624" width="10.7109375" style="10" customWidth="1"/>
    <col min="15625" max="15625" width="0.85546875" style="10" customWidth="1"/>
    <col min="15626" max="15626" width="11.140625" style="10" customWidth="1"/>
    <col min="15627" max="15627" width="0.85546875" style="10" customWidth="1"/>
    <col min="15628" max="15628" width="11.85546875" style="10" customWidth="1"/>
    <col min="15629" max="15629" width="0.85546875" style="10" customWidth="1"/>
    <col min="15630" max="15630" width="11.85546875" style="10" customWidth="1"/>
    <col min="15631" max="15631" width="0.85546875" style="10" customWidth="1"/>
    <col min="15632" max="15632" width="10.7109375" style="10" customWidth="1"/>
    <col min="15633" max="15633" width="0.85546875" style="10" customWidth="1"/>
    <col min="15634" max="15634" width="10.5703125" style="10" customWidth="1"/>
    <col min="15635" max="15635" width="0.85546875" style="10" customWidth="1"/>
    <col min="15636" max="15636" width="10.28515625" style="10" customWidth="1"/>
    <col min="15637" max="15868" width="9.140625" style="10"/>
    <col min="15869" max="15872" width="1.140625" style="10" customWidth="1"/>
    <col min="15873" max="15873" width="25.5703125" style="10" customWidth="1"/>
    <col min="15874" max="15874" width="6.7109375" style="10" customWidth="1"/>
    <col min="15875" max="15875" width="0.85546875" style="10" customWidth="1"/>
    <col min="15876" max="15876" width="10.7109375" style="10" customWidth="1"/>
    <col min="15877" max="15877" width="0.85546875" style="10" customWidth="1"/>
    <col min="15878" max="15878" width="10.7109375" style="10" customWidth="1"/>
    <col min="15879" max="15879" width="0.85546875" style="10" customWidth="1"/>
    <col min="15880" max="15880" width="10.7109375" style="10" customWidth="1"/>
    <col min="15881" max="15881" width="0.85546875" style="10" customWidth="1"/>
    <col min="15882" max="15882" width="11.140625" style="10" customWidth="1"/>
    <col min="15883" max="15883" width="0.85546875" style="10" customWidth="1"/>
    <col min="15884" max="15884" width="11.85546875" style="10" customWidth="1"/>
    <col min="15885" max="15885" width="0.85546875" style="10" customWidth="1"/>
    <col min="15886" max="15886" width="11.85546875" style="10" customWidth="1"/>
    <col min="15887" max="15887" width="0.85546875" style="10" customWidth="1"/>
    <col min="15888" max="15888" width="10.7109375" style="10" customWidth="1"/>
    <col min="15889" max="15889" width="0.85546875" style="10" customWidth="1"/>
    <col min="15890" max="15890" width="10.5703125" style="10" customWidth="1"/>
    <col min="15891" max="15891" width="0.85546875" style="10" customWidth="1"/>
    <col min="15892" max="15892" width="10.28515625" style="10" customWidth="1"/>
    <col min="15893" max="16124" width="9.140625" style="10"/>
    <col min="16125" max="16128" width="1.140625" style="10" customWidth="1"/>
    <col min="16129" max="16129" width="25.5703125" style="10" customWidth="1"/>
    <col min="16130" max="16130" width="6.7109375" style="10" customWidth="1"/>
    <col min="16131" max="16131" width="0.85546875" style="10" customWidth="1"/>
    <col min="16132" max="16132" width="10.7109375" style="10" customWidth="1"/>
    <col min="16133" max="16133" width="0.85546875" style="10" customWidth="1"/>
    <col min="16134" max="16134" width="10.7109375" style="10" customWidth="1"/>
    <col min="16135" max="16135" width="0.85546875" style="10" customWidth="1"/>
    <col min="16136" max="16136" width="10.7109375" style="10" customWidth="1"/>
    <col min="16137" max="16137" width="0.85546875" style="10" customWidth="1"/>
    <col min="16138" max="16138" width="11.140625" style="10" customWidth="1"/>
    <col min="16139" max="16139" width="0.85546875" style="10" customWidth="1"/>
    <col min="16140" max="16140" width="11.85546875" style="10" customWidth="1"/>
    <col min="16141" max="16141" width="0.85546875" style="10" customWidth="1"/>
    <col min="16142" max="16142" width="11.85546875" style="10" customWidth="1"/>
    <col min="16143" max="16143" width="0.85546875" style="10" customWidth="1"/>
    <col min="16144" max="16144" width="10.7109375" style="10" customWidth="1"/>
    <col min="16145" max="16145" width="0.85546875" style="10" customWidth="1"/>
    <col min="16146" max="16146" width="10.5703125" style="10" customWidth="1"/>
    <col min="16147" max="16147" width="0.85546875" style="10" customWidth="1"/>
    <col min="16148" max="16148" width="10.28515625" style="10" customWidth="1"/>
    <col min="16149" max="16384" width="9.140625" style="10"/>
  </cols>
  <sheetData>
    <row r="1" spans="1:20" s="43" customFormat="1" ht="23.1" customHeight="1">
      <c r="D1" s="44"/>
      <c r="G1" s="52"/>
      <c r="H1" s="44"/>
      <c r="I1" s="52"/>
      <c r="K1" s="52"/>
      <c r="M1" s="52"/>
      <c r="O1" s="52"/>
      <c r="Q1" s="52"/>
      <c r="R1" s="45" t="s">
        <v>98</v>
      </c>
      <c r="S1" s="52"/>
    </row>
    <row r="2" spans="1:20" s="43" customFormat="1" ht="23.1" customHeight="1">
      <c r="D2" s="44"/>
      <c r="G2" s="52"/>
      <c r="H2" s="44"/>
      <c r="I2" s="52"/>
      <c r="K2" s="52"/>
      <c r="M2" s="52"/>
      <c r="O2" s="52"/>
      <c r="Q2" s="52"/>
      <c r="R2" s="45" t="s">
        <v>99</v>
      </c>
      <c r="S2" s="52"/>
    </row>
    <row r="3" spans="1:20" s="43" customFormat="1" ht="23.1" customHeight="1">
      <c r="A3" s="223" t="s">
        <v>100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</row>
    <row r="4" spans="1:20" s="46" customFormat="1" ht="23.1" customHeight="1">
      <c r="A4" s="224" t="s">
        <v>94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</row>
    <row r="5" spans="1:20" s="47" customFormat="1" ht="23.1" customHeight="1">
      <c r="A5" s="225" t="s">
        <v>101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</row>
    <row r="6" spans="1:20" s="47" customFormat="1" ht="23.1" customHeight="1">
      <c r="A6" s="225" t="s">
        <v>166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</row>
    <row r="7" spans="1:20" s="47" customFormat="1" ht="9.9499999999999993" customHeight="1">
      <c r="A7" s="49"/>
      <c r="B7" s="49"/>
      <c r="C7" s="49"/>
      <c r="D7" s="49"/>
      <c r="E7" s="49"/>
      <c r="F7" s="49"/>
      <c r="G7" s="51"/>
      <c r="H7" s="49"/>
      <c r="I7" s="51"/>
      <c r="J7" s="49"/>
      <c r="K7" s="51"/>
      <c r="L7" s="49"/>
      <c r="M7" s="51"/>
      <c r="N7" s="49"/>
      <c r="O7" s="51"/>
      <c r="P7" s="49"/>
      <c r="Q7" s="51"/>
      <c r="R7" s="49"/>
      <c r="S7" s="51"/>
      <c r="T7" s="49"/>
    </row>
    <row r="8" spans="1:20" s="52" customFormat="1" ht="18.95" customHeight="1">
      <c r="A8" s="64"/>
      <c r="B8" s="64"/>
      <c r="C8" s="64"/>
      <c r="D8" s="64"/>
      <c r="E8" s="64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6"/>
      <c r="S8" s="65"/>
      <c r="T8" s="67" t="s">
        <v>104</v>
      </c>
    </row>
    <row r="9" spans="1:20" s="52" customFormat="1" ht="18.95" customHeight="1">
      <c r="A9" s="64"/>
      <c r="B9" s="64"/>
      <c r="C9" s="64"/>
      <c r="D9" s="64"/>
      <c r="E9" s="64"/>
      <c r="F9" s="226" t="s">
        <v>0</v>
      </c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</row>
    <row r="10" spans="1:20" s="70" customFormat="1" ht="18.95" customHeight="1">
      <c r="A10" s="68"/>
      <c r="B10" s="68"/>
      <c r="C10" s="68"/>
      <c r="D10" s="68"/>
      <c r="E10" s="68"/>
      <c r="F10" s="68"/>
      <c r="G10" s="68"/>
      <c r="H10" s="68"/>
      <c r="I10" s="68"/>
      <c r="J10" s="222" t="s">
        <v>5</v>
      </c>
      <c r="K10" s="222"/>
      <c r="L10" s="222"/>
      <c r="M10" s="69"/>
      <c r="N10" s="221" t="s">
        <v>31</v>
      </c>
      <c r="O10" s="221"/>
      <c r="P10" s="221"/>
      <c r="Q10" s="221"/>
      <c r="R10" s="221"/>
      <c r="S10" s="69"/>
      <c r="T10" s="69"/>
    </row>
    <row r="11" spans="1:20" s="72" customFormat="1" ht="18.95" customHeight="1">
      <c r="A11" s="68"/>
      <c r="B11" s="68"/>
      <c r="C11" s="68"/>
      <c r="D11" s="68"/>
      <c r="E11" s="68"/>
      <c r="F11" s="68" t="s">
        <v>54</v>
      </c>
      <c r="G11" s="68"/>
      <c r="H11" s="68" t="s">
        <v>56</v>
      </c>
      <c r="I11" s="68"/>
      <c r="J11" s="68" t="s">
        <v>13</v>
      </c>
      <c r="K11" s="68"/>
      <c r="L11" s="68"/>
      <c r="M11" s="71"/>
      <c r="N11" s="71"/>
      <c r="O11" s="71"/>
      <c r="P11" s="71" t="s">
        <v>58</v>
      </c>
      <c r="Q11" s="71"/>
      <c r="R11" s="71" t="s">
        <v>59</v>
      </c>
      <c r="S11" s="71"/>
      <c r="T11" s="68" t="s">
        <v>19</v>
      </c>
    </row>
    <row r="12" spans="1:20" s="72" customFormat="1" ht="18.95" customHeight="1">
      <c r="A12" s="73"/>
      <c r="B12" s="73"/>
      <c r="C12" s="73"/>
      <c r="D12" s="73"/>
      <c r="E12" s="73"/>
      <c r="F12" s="74" t="s">
        <v>50</v>
      </c>
      <c r="G12" s="74"/>
      <c r="H12" s="74" t="s">
        <v>69</v>
      </c>
      <c r="I12" s="74"/>
      <c r="J12" s="74" t="s">
        <v>81</v>
      </c>
      <c r="K12" s="74"/>
      <c r="L12" s="74"/>
      <c r="M12" s="74"/>
      <c r="N12" s="74" t="s">
        <v>70</v>
      </c>
      <c r="O12" s="74"/>
      <c r="P12" s="74" t="s">
        <v>64</v>
      </c>
      <c r="Q12" s="74"/>
      <c r="R12" s="74" t="s">
        <v>71</v>
      </c>
      <c r="S12" s="74"/>
      <c r="T12" s="74" t="s">
        <v>72</v>
      </c>
    </row>
    <row r="13" spans="1:20" s="72" customFormat="1" ht="18.95" customHeight="1">
      <c r="A13" s="73"/>
      <c r="B13" s="73"/>
      <c r="C13" s="73"/>
      <c r="D13" s="73" t="s">
        <v>1</v>
      </c>
      <c r="E13" s="73"/>
      <c r="F13" s="75" t="s">
        <v>55</v>
      </c>
      <c r="G13" s="74"/>
      <c r="H13" s="75" t="s">
        <v>57</v>
      </c>
      <c r="I13" s="74"/>
      <c r="J13" s="75" t="s">
        <v>82</v>
      </c>
      <c r="K13" s="74"/>
      <c r="L13" s="75" t="s">
        <v>15</v>
      </c>
      <c r="M13" s="74"/>
      <c r="N13" s="75" t="s">
        <v>51</v>
      </c>
      <c r="O13" s="74"/>
      <c r="P13" s="75" t="s">
        <v>63</v>
      </c>
      <c r="Q13" s="74"/>
      <c r="R13" s="75" t="s">
        <v>60</v>
      </c>
      <c r="S13" s="74"/>
      <c r="T13" s="75" t="s">
        <v>61</v>
      </c>
    </row>
    <row r="14" spans="1:20" s="72" customFormat="1" ht="18.95" customHeight="1">
      <c r="A14" s="73"/>
      <c r="B14" s="73"/>
      <c r="C14" s="73"/>
      <c r="D14" s="73"/>
      <c r="E14" s="73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</row>
    <row r="15" spans="1:20" s="72" customFormat="1" ht="18.95" customHeight="1">
      <c r="A15" s="70" t="s">
        <v>174</v>
      </c>
      <c r="B15" s="76"/>
      <c r="C15" s="76"/>
      <c r="D15" s="73"/>
      <c r="E15" s="76"/>
      <c r="F15" s="77">
        <v>213307</v>
      </c>
      <c r="G15" s="77"/>
      <c r="H15" s="77">
        <v>302807</v>
      </c>
      <c r="I15" s="77"/>
      <c r="J15" s="77">
        <v>50000</v>
      </c>
      <c r="K15" s="77"/>
      <c r="L15" s="175">
        <v>536870</v>
      </c>
      <c r="M15" s="175"/>
      <c r="N15" s="175">
        <v>732864</v>
      </c>
      <c r="O15" s="176"/>
      <c r="P15" s="175">
        <v>-2097</v>
      </c>
      <c r="Q15" s="175"/>
      <c r="R15" s="175">
        <f>+N15+P15</f>
        <v>730767</v>
      </c>
      <c r="S15" s="175"/>
      <c r="T15" s="175">
        <f>+F15+H15+J15+L15+R15</f>
        <v>1833751</v>
      </c>
    </row>
    <row r="16" spans="1:20" s="72" customFormat="1" ht="18.95" customHeight="1">
      <c r="A16" s="70" t="s">
        <v>138</v>
      </c>
      <c r="B16" s="78"/>
      <c r="C16" s="76"/>
      <c r="D16" s="73"/>
      <c r="E16" s="76"/>
      <c r="F16" s="79">
        <v>0</v>
      </c>
      <c r="G16" s="80"/>
      <c r="H16" s="79">
        <v>0</v>
      </c>
      <c r="I16" s="80"/>
      <c r="J16" s="79">
        <v>0</v>
      </c>
      <c r="K16" s="80"/>
      <c r="L16" s="132">
        <v>-33279</v>
      </c>
      <c r="M16" s="177"/>
      <c r="N16" s="178">
        <v>0</v>
      </c>
      <c r="O16" s="179"/>
      <c r="P16" s="178">
        <v>545</v>
      </c>
      <c r="Q16" s="175"/>
      <c r="R16" s="132">
        <f>+N16+P16</f>
        <v>545</v>
      </c>
      <c r="S16" s="175"/>
      <c r="T16" s="132">
        <f>+F16+H16+J16+L16+R16</f>
        <v>-32734</v>
      </c>
    </row>
    <row r="17" spans="1:20" s="72" customFormat="1" ht="18.95" customHeight="1" thickBot="1">
      <c r="A17" s="70" t="s">
        <v>175</v>
      </c>
      <c r="B17" s="76"/>
      <c r="C17" s="76"/>
      <c r="D17" s="73"/>
      <c r="E17" s="73"/>
      <c r="F17" s="81">
        <f>SUM(F15:F16)</f>
        <v>213307</v>
      </c>
      <c r="G17" s="77"/>
      <c r="H17" s="81">
        <f>SUM(H15:H16)</f>
        <v>302807</v>
      </c>
      <c r="I17" s="77"/>
      <c r="J17" s="81">
        <f>SUM(J15:J16)</f>
        <v>50000</v>
      </c>
      <c r="K17" s="80"/>
      <c r="L17" s="137">
        <f>SUM(L15:L16)</f>
        <v>503591</v>
      </c>
      <c r="M17" s="175"/>
      <c r="N17" s="137">
        <f>SUM(N15:N16)</f>
        <v>732864</v>
      </c>
      <c r="O17" s="175"/>
      <c r="P17" s="137">
        <f>SUM(P15:P16)</f>
        <v>-1552</v>
      </c>
      <c r="Q17" s="175"/>
      <c r="R17" s="137">
        <f>SUM(R15:R16)</f>
        <v>731312</v>
      </c>
      <c r="S17" s="175"/>
      <c r="T17" s="137">
        <f>SUM(T15:T16)</f>
        <v>1801017</v>
      </c>
    </row>
    <row r="18" spans="1:20" s="72" customFormat="1" ht="18.95" customHeight="1" thickTop="1">
      <c r="A18" s="70"/>
      <c r="B18" s="76"/>
      <c r="C18" s="76"/>
      <c r="D18" s="73"/>
      <c r="E18" s="73"/>
      <c r="F18" s="77"/>
      <c r="G18" s="77"/>
      <c r="H18" s="77"/>
      <c r="I18" s="77"/>
      <c r="J18" s="77"/>
      <c r="K18" s="80"/>
      <c r="L18" s="80"/>
      <c r="M18" s="80"/>
      <c r="N18" s="80"/>
      <c r="O18" s="80"/>
      <c r="P18" s="80"/>
      <c r="Q18" s="80"/>
      <c r="R18" s="80"/>
      <c r="S18" s="80"/>
      <c r="T18" s="80"/>
    </row>
    <row r="19" spans="1:20" s="72" customFormat="1" ht="18.75" customHeight="1">
      <c r="A19" s="70" t="s">
        <v>144</v>
      </c>
      <c r="B19" s="73"/>
      <c r="C19" s="73"/>
      <c r="E19" s="76"/>
      <c r="F19" s="77">
        <v>213307</v>
      </c>
      <c r="G19" s="77"/>
      <c r="H19" s="77">
        <v>302807</v>
      </c>
      <c r="I19" s="77"/>
      <c r="J19" s="77">
        <v>50000</v>
      </c>
      <c r="K19" s="77"/>
      <c r="L19" s="77">
        <v>783967</v>
      </c>
      <c r="M19" s="77"/>
      <c r="N19" s="77">
        <v>526008</v>
      </c>
      <c r="O19" s="77"/>
      <c r="P19" s="80">
        <v>-3267</v>
      </c>
      <c r="Q19" s="80"/>
      <c r="R19" s="80">
        <v>522741</v>
      </c>
      <c r="S19" s="77"/>
      <c r="T19" s="77">
        <f>+F19+H19+J19+L19+R19</f>
        <v>1872822</v>
      </c>
    </row>
    <row r="20" spans="1:20" s="72" customFormat="1" ht="18.95" customHeight="1">
      <c r="A20" s="70" t="s">
        <v>138</v>
      </c>
      <c r="B20" s="78"/>
      <c r="C20" s="78"/>
      <c r="D20" s="73"/>
      <c r="E20" s="76"/>
      <c r="F20" s="79">
        <v>0</v>
      </c>
      <c r="G20" s="80"/>
      <c r="H20" s="79">
        <v>0</v>
      </c>
      <c r="I20" s="80"/>
      <c r="J20" s="79">
        <v>0</v>
      </c>
      <c r="K20" s="80"/>
      <c r="L20" s="79">
        <v>-102025</v>
      </c>
      <c r="M20" s="80"/>
      <c r="N20" s="79">
        <v>206856</v>
      </c>
      <c r="O20" s="80"/>
      <c r="P20" s="79">
        <v>1790</v>
      </c>
      <c r="Q20" s="80"/>
      <c r="R20" s="79">
        <v>208646</v>
      </c>
      <c r="S20" s="80"/>
      <c r="T20" s="79">
        <f>+F20+H20+J20+L20+R20</f>
        <v>106621</v>
      </c>
    </row>
    <row r="21" spans="1:20" s="72" customFormat="1" ht="18.95" customHeight="1" thickBot="1">
      <c r="A21" s="70" t="s">
        <v>145</v>
      </c>
      <c r="B21" s="76"/>
      <c r="C21" s="76"/>
      <c r="D21" s="73"/>
      <c r="E21" s="76"/>
      <c r="F21" s="81">
        <f>SUM(F19:F20)</f>
        <v>213307</v>
      </c>
      <c r="G21" s="77"/>
      <c r="H21" s="81">
        <f>SUM(H19:H20)</f>
        <v>302807</v>
      </c>
      <c r="I21" s="77"/>
      <c r="J21" s="81">
        <f>SUM(J19:J20)</f>
        <v>50000</v>
      </c>
      <c r="K21" s="80"/>
      <c r="L21" s="82">
        <f>SUM(L19:L20)</f>
        <v>681942</v>
      </c>
      <c r="M21" s="80"/>
      <c r="N21" s="82">
        <f>SUM(N19:N20)</f>
        <v>732864</v>
      </c>
      <c r="O21" s="80"/>
      <c r="P21" s="82">
        <f>SUM(P19:P20)</f>
        <v>-1477</v>
      </c>
      <c r="Q21" s="80"/>
      <c r="R21" s="82">
        <f>SUM(R19:R20)</f>
        <v>731387</v>
      </c>
      <c r="S21" s="80"/>
      <c r="T21" s="82">
        <f>SUM(T19:T20)</f>
        <v>1979443</v>
      </c>
    </row>
    <row r="22" spans="1:20" s="72" customFormat="1" ht="18.95" customHeight="1" thickTop="1">
      <c r="A22" s="70"/>
      <c r="B22" s="76"/>
      <c r="C22" s="76"/>
      <c r="D22" s="73"/>
      <c r="E22" s="73"/>
      <c r="F22" s="77"/>
      <c r="G22" s="77"/>
      <c r="H22" s="77"/>
      <c r="I22" s="77"/>
      <c r="J22" s="77"/>
      <c r="K22" s="80"/>
      <c r="L22" s="80"/>
      <c r="M22" s="80"/>
      <c r="N22" s="80"/>
      <c r="O22" s="80"/>
      <c r="P22" s="80"/>
      <c r="Q22" s="80"/>
      <c r="R22" s="80"/>
      <c r="S22" s="80"/>
      <c r="T22" s="80"/>
    </row>
    <row r="23" spans="1:20" s="72" customFormat="1" ht="18.95" customHeight="1">
      <c r="A23" s="70"/>
      <c r="B23" s="76"/>
      <c r="C23" s="76"/>
      <c r="D23" s="73"/>
      <c r="E23" s="73"/>
      <c r="F23" s="77"/>
      <c r="G23" s="77"/>
      <c r="H23" s="77"/>
      <c r="I23" s="77"/>
      <c r="J23" s="77"/>
      <c r="K23" s="80"/>
      <c r="L23" s="80"/>
      <c r="M23" s="80"/>
      <c r="N23" s="80"/>
      <c r="O23" s="80"/>
      <c r="P23" s="80"/>
      <c r="Q23" s="80"/>
      <c r="R23" s="80"/>
      <c r="S23" s="80"/>
      <c r="T23" s="80"/>
    </row>
    <row r="24" spans="1:20" s="72" customFormat="1" ht="18.75" customHeight="1">
      <c r="A24" s="70"/>
      <c r="B24" s="76"/>
      <c r="C24" s="76"/>
      <c r="D24" s="73"/>
      <c r="E24" s="73"/>
      <c r="F24" s="77"/>
      <c r="G24" s="77"/>
      <c r="H24" s="77"/>
      <c r="I24" s="77"/>
      <c r="J24" s="77"/>
      <c r="K24" s="80"/>
      <c r="L24" s="80"/>
      <c r="M24" s="80"/>
      <c r="N24" s="80"/>
      <c r="O24" s="80"/>
      <c r="P24" s="80"/>
      <c r="Q24" s="80"/>
      <c r="R24" s="80"/>
      <c r="S24" s="80"/>
      <c r="T24" s="80"/>
    </row>
    <row r="25" spans="1:20" s="18" customFormat="1" ht="18" customHeight="1">
      <c r="B25" s="24"/>
      <c r="C25" s="26"/>
      <c r="D25" s="23"/>
      <c r="E25" s="26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</row>
    <row r="26" spans="1:20" s="29" customFormat="1" ht="24.95" customHeight="1">
      <c r="A26" s="27"/>
      <c r="B26" s="28"/>
      <c r="D26" s="50"/>
      <c r="E26" s="30"/>
      <c r="F26" s="31"/>
      <c r="G26" s="31"/>
      <c r="H26" s="31"/>
      <c r="I26" s="32"/>
      <c r="J26" s="31"/>
      <c r="K26" s="31"/>
      <c r="L26" s="33"/>
      <c r="M26" s="32"/>
      <c r="N26" s="32"/>
      <c r="O26" s="32"/>
      <c r="P26" s="32"/>
      <c r="Q26" s="32"/>
      <c r="R26" s="32"/>
      <c r="S26" s="32"/>
      <c r="T26" s="32"/>
    </row>
    <row r="27" spans="1:20" ht="20.100000000000001" customHeight="1">
      <c r="L27" s="12"/>
    </row>
    <row r="28" spans="1:20" ht="20.100000000000001" customHeight="1"/>
    <row r="29" spans="1:20" ht="20.100000000000001" customHeight="1"/>
    <row r="30" spans="1:20" ht="20.100000000000001" customHeight="1"/>
    <row r="31" spans="1:20" ht="20.100000000000001" customHeight="1"/>
    <row r="32" spans="1:20" ht="20.100000000000001" customHeight="1"/>
    <row r="33" spans="1:20" ht="20.100000000000001" customHeight="1"/>
    <row r="34" spans="1:20" ht="20.100000000000001" customHeight="1"/>
    <row r="35" spans="1:20" ht="20.100000000000001" customHeight="1">
      <c r="A35" s="10" t="e">
        <v>#REF!</v>
      </c>
    </row>
    <row r="39" spans="1:20" ht="6" customHeight="1"/>
    <row r="40" spans="1:20" ht="20.100000000000001" customHeight="1">
      <c r="A40" s="34"/>
    </row>
    <row r="41" spans="1:20" s="15" customFormat="1" ht="20.100000000000001" customHeight="1">
      <c r="A41" s="220"/>
      <c r="B41" s="220"/>
      <c r="C41" s="220"/>
      <c r="D41" s="220"/>
      <c r="E41" s="220"/>
      <c r="F41" s="220"/>
      <c r="G41" s="220"/>
      <c r="H41" s="220"/>
      <c r="I41" s="220"/>
      <c r="J41" s="220"/>
      <c r="K41" s="220"/>
      <c r="L41" s="220"/>
      <c r="M41" s="14"/>
      <c r="N41" s="14"/>
      <c r="O41" s="14"/>
      <c r="P41" s="14"/>
      <c r="Q41" s="14"/>
      <c r="R41" s="14"/>
      <c r="S41" s="14"/>
      <c r="T41" s="14"/>
    </row>
    <row r="42" spans="1:20" s="15" customFormat="1" ht="20.100000000000001" customHeight="1">
      <c r="A42" s="216"/>
      <c r="B42" s="216"/>
      <c r="C42" s="216"/>
      <c r="D42" s="216"/>
      <c r="E42" s="216"/>
      <c r="F42" s="216"/>
      <c r="G42" s="216"/>
      <c r="H42" s="216"/>
      <c r="I42" s="216"/>
      <c r="J42" s="216"/>
      <c r="K42" s="216"/>
      <c r="L42" s="216"/>
      <c r="M42" s="14"/>
      <c r="N42" s="14"/>
      <c r="O42" s="14"/>
      <c r="P42" s="14"/>
      <c r="Q42" s="14"/>
      <c r="R42" s="14"/>
      <c r="S42" s="14"/>
      <c r="T42" s="14"/>
    </row>
    <row r="43" spans="1:20" s="15" customFormat="1" ht="20.100000000000001" customHeight="1">
      <c r="A43" s="216"/>
      <c r="B43" s="216"/>
      <c r="C43" s="216"/>
      <c r="D43" s="216"/>
      <c r="E43" s="216"/>
      <c r="F43" s="216"/>
      <c r="G43" s="216"/>
      <c r="H43" s="216"/>
      <c r="I43" s="216"/>
      <c r="J43" s="216"/>
      <c r="K43" s="216"/>
      <c r="L43" s="216"/>
      <c r="M43" s="14"/>
      <c r="N43" s="14"/>
      <c r="O43" s="14"/>
      <c r="P43" s="14"/>
      <c r="Q43" s="14"/>
      <c r="R43" s="14"/>
      <c r="S43" s="14"/>
      <c r="T43" s="14"/>
    </row>
    <row r="44" spans="1:20" s="15" customFormat="1" ht="20.100000000000001" customHeight="1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35"/>
      <c r="M44" s="14"/>
      <c r="N44" s="14"/>
      <c r="O44" s="14"/>
      <c r="P44" s="14"/>
      <c r="Q44" s="14"/>
      <c r="R44" s="14"/>
      <c r="S44" s="14"/>
      <c r="T44" s="14"/>
    </row>
    <row r="45" spans="1:20" s="15" customFormat="1" ht="20.100000000000001" customHeight="1">
      <c r="A45" s="19"/>
      <c r="B45" s="19"/>
      <c r="C45" s="19"/>
      <c r="D45" s="19"/>
      <c r="E45" s="20"/>
      <c r="F45" s="217"/>
      <c r="G45" s="217"/>
      <c r="H45" s="217"/>
      <c r="I45" s="218"/>
      <c r="J45" s="217"/>
      <c r="K45" s="217"/>
      <c r="L45" s="217"/>
      <c r="M45" s="218"/>
      <c r="N45" s="218"/>
      <c r="O45" s="218"/>
      <c r="P45" s="218"/>
      <c r="Q45" s="218"/>
      <c r="R45" s="218"/>
      <c r="S45" s="218"/>
      <c r="T45" s="218"/>
    </row>
    <row r="46" spans="1:20" s="15" customFormat="1" ht="20.100000000000001" customHeight="1">
      <c r="A46" s="21"/>
      <c r="B46" s="21"/>
      <c r="C46" s="21"/>
      <c r="D46" s="19"/>
      <c r="E46" s="22"/>
      <c r="F46" s="36"/>
      <c r="G46" s="36"/>
      <c r="H46" s="36"/>
      <c r="I46" s="36"/>
      <c r="J46" s="36"/>
      <c r="K46" s="36"/>
      <c r="L46" s="36"/>
      <c r="O46" s="37"/>
    </row>
    <row r="47" spans="1:20" s="15" customFormat="1" ht="20.100000000000001" customHeight="1">
      <c r="A47" s="21"/>
      <c r="B47" s="21"/>
      <c r="C47" s="21"/>
      <c r="D47" s="23"/>
      <c r="E47" s="22"/>
      <c r="F47" s="38"/>
      <c r="G47" s="37"/>
      <c r="H47" s="38"/>
      <c r="I47" s="37"/>
      <c r="J47" s="38"/>
      <c r="K47" s="37"/>
      <c r="L47" s="38"/>
      <c r="M47" s="39"/>
      <c r="N47" s="37"/>
      <c r="O47" s="40"/>
      <c r="P47" s="17"/>
      <c r="Q47" s="37"/>
      <c r="R47" s="40"/>
      <c r="S47" s="37"/>
      <c r="T47" s="42"/>
    </row>
    <row r="48" spans="1:20" ht="20.100000000000001" customHeight="1">
      <c r="A48" s="219"/>
      <c r="B48" s="219"/>
      <c r="C48" s="219"/>
    </row>
    <row r="49" spans="1:3" ht="20.100000000000001" customHeight="1">
      <c r="A49" s="219"/>
      <c r="B49" s="219"/>
      <c r="C49" s="219"/>
    </row>
  </sheetData>
  <mergeCells count="13">
    <mergeCell ref="A41:L41"/>
    <mergeCell ref="N10:R10"/>
    <mergeCell ref="J10:L10"/>
    <mergeCell ref="A3:T3"/>
    <mergeCell ref="A4:T4"/>
    <mergeCell ref="A5:T5"/>
    <mergeCell ref="A6:T6"/>
    <mergeCell ref="F9:T9"/>
    <mergeCell ref="A42:L42"/>
    <mergeCell ref="A43:L43"/>
    <mergeCell ref="F45:T45"/>
    <mergeCell ref="A48:C48"/>
    <mergeCell ref="A49:C49"/>
  </mergeCells>
  <pageMargins left="0.39370078740157483" right="0.51181102362204722" top="1.0629921259842521" bottom="0.98425196850393704" header="0.98425196850393704" footer="0.39370078740157483"/>
  <pageSetup paperSize="9" firstPageNumber="6" orientation="landscape" useFirstPageNumber="1" r:id="rId1"/>
  <headerFooter>
    <oddFooter>&amp;L&amp;"Angsana New,ธรรมดา"&amp;16Notes to interim financial statements form an integral part of these statements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R48"/>
  <sheetViews>
    <sheetView view="pageBreakPreview" zoomScaleNormal="100" zoomScaleSheetLayoutView="100" workbookViewId="0">
      <selection activeCell="R27" sqref="R27:R29"/>
    </sheetView>
  </sheetViews>
  <sheetFormatPr defaultRowHeight="15" customHeight="1"/>
  <cols>
    <col min="1" max="2" width="1.140625" style="10" customWidth="1"/>
    <col min="3" max="3" width="31.140625" style="10" customWidth="1"/>
    <col min="4" max="4" width="6.5703125" style="36" customWidth="1"/>
    <col min="5" max="5" width="0.85546875" style="11" customWidth="1"/>
    <col min="6" max="6" width="6.7109375" style="12" customWidth="1"/>
    <col min="7" max="7" width="0.85546875" style="53" customWidth="1"/>
    <col min="8" max="8" width="15.7109375" style="12" customWidth="1"/>
    <col min="9" max="9" width="0.85546875" style="14" customWidth="1"/>
    <col min="10" max="10" width="15.5703125" style="12" customWidth="1"/>
    <col min="11" max="11" width="0.85546875" style="53" customWidth="1"/>
    <col min="12" max="12" width="16.42578125" style="13" customWidth="1"/>
    <col min="13" max="13" width="0.85546875" style="14" customWidth="1"/>
    <col min="14" max="14" width="16.42578125" style="14" customWidth="1"/>
    <col min="15" max="15" width="0.85546875" style="14" customWidth="1"/>
    <col min="16" max="16" width="16.42578125" style="14" customWidth="1"/>
    <col min="17" max="17" width="0.85546875" style="14" customWidth="1"/>
    <col min="18" max="18" width="16.42578125" style="14" customWidth="1"/>
    <col min="19" max="250" width="9.140625" style="10"/>
    <col min="251" max="254" width="1.140625" style="10" customWidth="1"/>
    <col min="255" max="255" width="25.5703125" style="10" customWidth="1"/>
    <col min="256" max="256" width="6.7109375" style="10" customWidth="1"/>
    <col min="257" max="257" width="0.85546875" style="10" customWidth="1"/>
    <col min="258" max="258" width="10.7109375" style="10" customWidth="1"/>
    <col min="259" max="259" width="0.85546875" style="10" customWidth="1"/>
    <col min="260" max="260" width="10.7109375" style="10" customWidth="1"/>
    <col min="261" max="261" width="0.85546875" style="10" customWidth="1"/>
    <col min="262" max="262" width="10.7109375" style="10" customWidth="1"/>
    <col min="263" max="263" width="0.85546875" style="10" customWidth="1"/>
    <col min="264" max="264" width="11.140625" style="10" customWidth="1"/>
    <col min="265" max="265" width="0.85546875" style="10" customWidth="1"/>
    <col min="266" max="266" width="11.85546875" style="10" customWidth="1"/>
    <col min="267" max="267" width="0.85546875" style="10" customWidth="1"/>
    <col min="268" max="268" width="11.85546875" style="10" customWidth="1"/>
    <col min="269" max="269" width="0.85546875" style="10" customWidth="1"/>
    <col min="270" max="270" width="10.7109375" style="10" customWidth="1"/>
    <col min="271" max="271" width="0.85546875" style="10" customWidth="1"/>
    <col min="272" max="272" width="10.5703125" style="10" customWidth="1"/>
    <col min="273" max="273" width="0.85546875" style="10" customWidth="1"/>
    <col min="274" max="274" width="10.28515625" style="10" customWidth="1"/>
    <col min="275" max="506" width="9.140625" style="10"/>
    <col min="507" max="510" width="1.140625" style="10" customWidth="1"/>
    <col min="511" max="511" width="25.5703125" style="10" customWidth="1"/>
    <col min="512" max="512" width="6.7109375" style="10" customWidth="1"/>
    <col min="513" max="513" width="0.85546875" style="10" customWidth="1"/>
    <col min="514" max="514" width="10.7109375" style="10" customWidth="1"/>
    <col min="515" max="515" width="0.85546875" style="10" customWidth="1"/>
    <col min="516" max="516" width="10.7109375" style="10" customWidth="1"/>
    <col min="517" max="517" width="0.85546875" style="10" customWidth="1"/>
    <col min="518" max="518" width="10.7109375" style="10" customWidth="1"/>
    <col min="519" max="519" width="0.85546875" style="10" customWidth="1"/>
    <col min="520" max="520" width="11.140625" style="10" customWidth="1"/>
    <col min="521" max="521" width="0.85546875" style="10" customWidth="1"/>
    <col min="522" max="522" width="11.85546875" style="10" customWidth="1"/>
    <col min="523" max="523" width="0.85546875" style="10" customWidth="1"/>
    <col min="524" max="524" width="11.85546875" style="10" customWidth="1"/>
    <col min="525" max="525" width="0.85546875" style="10" customWidth="1"/>
    <col min="526" max="526" width="10.7109375" style="10" customWidth="1"/>
    <col min="527" max="527" width="0.85546875" style="10" customWidth="1"/>
    <col min="528" max="528" width="10.5703125" style="10" customWidth="1"/>
    <col min="529" max="529" width="0.85546875" style="10" customWidth="1"/>
    <col min="530" max="530" width="10.28515625" style="10" customWidth="1"/>
    <col min="531" max="762" width="9.140625" style="10"/>
    <col min="763" max="766" width="1.140625" style="10" customWidth="1"/>
    <col min="767" max="767" width="25.5703125" style="10" customWidth="1"/>
    <col min="768" max="768" width="6.7109375" style="10" customWidth="1"/>
    <col min="769" max="769" width="0.85546875" style="10" customWidth="1"/>
    <col min="770" max="770" width="10.7109375" style="10" customWidth="1"/>
    <col min="771" max="771" width="0.85546875" style="10" customWidth="1"/>
    <col min="772" max="772" width="10.7109375" style="10" customWidth="1"/>
    <col min="773" max="773" width="0.85546875" style="10" customWidth="1"/>
    <col min="774" max="774" width="10.7109375" style="10" customWidth="1"/>
    <col min="775" max="775" width="0.85546875" style="10" customWidth="1"/>
    <col min="776" max="776" width="11.140625" style="10" customWidth="1"/>
    <col min="777" max="777" width="0.85546875" style="10" customWidth="1"/>
    <col min="778" max="778" width="11.85546875" style="10" customWidth="1"/>
    <col min="779" max="779" width="0.85546875" style="10" customWidth="1"/>
    <col min="780" max="780" width="11.85546875" style="10" customWidth="1"/>
    <col min="781" max="781" width="0.85546875" style="10" customWidth="1"/>
    <col min="782" max="782" width="10.7109375" style="10" customWidth="1"/>
    <col min="783" max="783" width="0.85546875" style="10" customWidth="1"/>
    <col min="784" max="784" width="10.5703125" style="10" customWidth="1"/>
    <col min="785" max="785" width="0.85546875" style="10" customWidth="1"/>
    <col min="786" max="786" width="10.28515625" style="10" customWidth="1"/>
    <col min="787" max="1018" width="9.140625" style="10"/>
    <col min="1019" max="1022" width="1.140625" style="10" customWidth="1"/>
    <col min="1023" max="1023" width="25.5703125" style="10" customWidth="1"/>
    <col min="1024" max="1024" width="6.7109375" style="10" customWidth="1"/>
    <col min="1025" max="1025" width="0.85546875" style="10" customWidth="1"/>
    <col min="1026" max="1026" width="10.7109375" style="10" customWidth="1"/>
    <col min="1027" max="1027" width="0.85546875" style="10" customWidth="1"/>
    <col min="1028" max="1028" width="10.7109375" style="10" customWidth="1"/>
    <col min="1029" max="1029" width="0.85546875" style="10" customWidth="1"/>
    <col min="1030" max="1030" width="10.7109375" style="10" customWidth="1"/>
    <col min="1031" max="1031" width="0.85546875" style="10" customWidth="1"/>
    <col min="1032" max="1032" width="11.140625" style="10" customWidth="1"/>
    <col min="1033" max="1033" width="0.85546875" style="10" customWidth="1"/>
    <col min="1034" max="1034" width="11.85546875" style="10" customWidth="1"/>
    <col min="1035" max="1035" width="0.85546875" style="10" customWidth="1"/>
    <col min="1036" max="1036" width="11.85546875" style="10" customWidth="1"/>
    <col min="1037" max="1037" width="0.85546875" style="10" customWidth="1"/>
    <col min="1038" max="1038" width="10.7109375" style="10" customWidth="1"/>
    <col min="1039" max="1039" width="0.85546875" style="10" customWidth="1"/>
    <col min="1040" max="1040" width="10.5703125" style="10" customWidth="1"/>
    <col min="1041" max="1041" width="0.85546875" style="10" customWidth="1"/>
    <col min="1042" max="1042" width="10.28515625" style="10" customWidth="1"/>
    <col min="1043" max="1274" width="9.140625" style="10"/>
    <col min="1275" max="1278" width="1.140625" style="10" customWidth="1"/>
    <col min="1279" max="1279" width="25.5703125" style="10" customWidth="1"/>
    <col min="1280" max="1280" width="6.7109375" style="10" customWidth="1"/>
    <col min="1281" max="1281" width="0.85546875" style="10" customWidth="1"/>
    <col min="1282" max="1282" width="10.7109375" style="10" customWidth="1"/>
    <col min="1283" max="1283" width="0.85546875" style="10" customWidth="1"/>
    <col min="1284" max="1284" width="10.7109375" style="10" customWidth="1"/>
    <col min="1285" max="1285" width="0.85546875" style="10" customWidth="1"/>
    <col min="1286" max="1286" width="10.7109375" style="10" customWidth="1"/>
    <col min="1287" max="1287" width="0.85546875" style="10" customWidth="1"/>
    <col min="1288" max="1288" width="11.140625" style="10" customWidth="1"/>
    <col min="1289" max="1289" width="0.85546875" style="10" customWidth="1"/>
    <col min="1290" max="1290" width="11.85546875" style="10" customWidth="1"/>
    <col min="1291" max="1291" width="0.85546875" style="10" customWidth="1"/>
    <col min="1292" max="1292" width="11.85546875" style="10" customWidth="1"/>
    <col min="1293" max="1293" width="0.85546875" style="10" customWidth="1"/>
    <col min="1294" max="1294" width="10.7109375" style="10" customWidth="1"/>
    <col min="1295" max="1295" width="0.85546875" style="10" customWidth="1"/>
    <col min="1296" max="1296" width="10.5703125" style="10" customWidth="1"/>
    <col min="1297" max="1297" width="0.85546875" style="10" customWidth="1"/>
    <col min="1298" max="1298" width="10.28515625" style="10" customWidth="1"/>
    <col min="1299" max="1530" width="9.140625" style="10"/>
    <col min="1531" max="1534" width="1.140625" style="10" customWidth="1"/>
    <col min="1535" max="1535" width="25.5703125" style="10" customWidth="1"/>
    <col min="1536" max="1536" width="6.7109375" style="10" customWidth="1"/>
    <col min="1537" max="1537" width="0.85546875" style="10" customWidth="1"/>
    <col min="1538" max="1538" width="10.7109375" style="10" customWidth="1"/>
    <col min="1539" max="1539" width="0.85546875" style="10" customWidth="1"/>
    <col min="1540" max="1540" width="10.7109375" style="10" customWidth="1"/>
    <col min="1541" max="1541" width="0.85546875" style="10" customWidth="1"/>
    <col min="1542" max="1542" width="10.7109375" style="10" customWidth="1"/>
    <col min="1543" max="1543" width="0.85546875" style="10" customWidth="1"/>
    <col min="1544" max="1544" width="11.140625" style="10" customWidth="1"/>
    <col min="1545" max="1545" width="0.85546875" style="10" customWidth="1"/>
    <col min="1546" max="1546" width="11.85546875" style="10" customWidth="1"/>
    <col min="1547" max="1547" width="0.85546875" style="10" customWidth="1"/>
    <col min="1548" max="1548" width="11.85546875" style="10" customWidth="1"/>
    <col min="1549" max="1549" width="0.85546875" style="10" customWidth="1"/>
    <col min="1550" max="1550" width="10.7109375" style="10" customWidth="1"/>
    <col min="1551" max="1551" width="0.85546875" style="10" customWidth="1"/>
    <col min="1552" max="1552" width="10.5703125" style="10" customWidth="1"/>
    <col min="1553" max="1553" width="0.85546875" style="10" customWidth="1"/>
    <col min="1554" max="1554" width="10.28515625" style="10" customWidth="1"/>
    <col min="1555" max="1786" width="9.140625" style="10"/>
    <col min="1787" max="1790" width="1.140625" style="10" customWidth="1"/>
    <col min="1791" max="1791" width="25.5703125" style="10" customWidth="1"/>
    <col min="1792" max="1792" width="6.7109375" style="10" customWidth="1"/>
    <col min="1793" max="1793" width="0.85546875" style="10" customWidth="1"/>
    <col min="1794" max="1794" width="10.7109375" style="10" customWidth="1"/>
    <col min="1795" max="1795" width="0.85546875" style="10" customWidth="1"/>
    <col min="1796" max="1796" width="10.7109375" style="10" customWidth="1"/>
    <col min="1797" max="1797" width="0.85546875" style="10" customWidth="1"/>
    <col min="1798" max="1798" width="10.7109375" style="10" customWidth="1"/>
    <col min="1799" max="1799" width="0.85546875" style="10" customWidth="1"/>
    <col min="1800" max="1800" width="11.140625" style="10" customWidth="1"/>
    <col min="1801" max="1801" width="0.85546875" style="10" customWidth="1"/>
    <col min="1802" max="1802" width="11.85546875" style="10" customWidth="1"/>
    <col min="1803" max="1803" width="0.85546875" style="10" customWidth="1"/>
    <col min="1804" max="1804" width="11.85546875" style="10" customWidth="1"/>
    <col min="1805" max="1805" width="0.85546875" style="10" customWidth="1"/>
    <col min="1806" max="1806" width="10.7109375" style="10" customWidth="1"/>
    <col min="1807" max="1807" width="0.85546875" style="10" customWidth="1"/>
    <col min="1808" max="1808" width="10.5703125" style="10" customWidth="1"/>
    <col min="1809" max="1809" width="0.85546875" style="10" customWidth="1"/>
    <col min="1810" max="1810" width="10.28515625" style="10" customWidth="1"/>
    <col min="1811" max="2042" width="9.140625" style="10"/>
    <col min="2043" max="2046" width="1.140625" style="10" customWidth="1"/>
    <col min="2047" max="2047" width="25.5703125" style="10" customWidth="1"/>
    <col min="2048" max="2048" width="6.7109375" style="10" customWidth="1"/>
    <col min="2049" max="2049" width="0.85546875" style="10" customWidth="1"/>
    <col min="2050" max="2050" width="10.7109375" style="10" customWidth="1"/>
    <col min="2051" max="2051" width="0.85546875" style="10" customWidth="1"/>
    <col min="2052" max="2052" width="10.7109375" style="10" customWidth="1"/>
    <col min="2053" max="2053" width="0.85546875" style="10" customWidth="1"/>
    <col min="2054" max="2054" width="10.7109375" style="10" customWidth="1"/>
    <col min="2055" max="2055" width="0.85546875" style="10" customWidth="1"/>
    <col min="2056" max="2056" width="11.140625" style="10" customWidth="1"/>
    <col min="2057" max="2057" width="0.85546875" style="10" customWidth="1"/>
    <col min="2058" max="2058" width="11.85546875" style="10" customWidth="1"/>
    <col min="2059" max="2059" width="0.85546875" style="10" customWidth="1"/>
    <col min="2060" max="2060" width="11.85546875" style="10" customWidth="1"/>
    <col min="2061" max="2061" width="0.85546875" style="10" customWidth="1"/>
    <col min="2062" max="2062" width="10.7109375" style="10" customWidth="1"/>
    <col min="2063" max="2063" width="0.85546875" style="10" customWidth="1"/>
    <col min="2064" max="2064" width="10.5703125" style="10" customWidth="1"/>
    <col min="2065" max="2065" width="0.85546875" style="10" customWidth="1"/>
    <col min="2066" max="2066" width="10.28515625" style="10" customWidth="1"/>
    <col min="2067" max="2298" width="9.140625" style="10"/>
    <col min="2299" max="2302" width="1.140625" style="10" customWidth="1"/>
    <col min="2303" max="2303" width="25.5703125" style="10" customWidth="1"/>
    <col min="2304" max="2304" width="6.7109375" style="10" customWidth="1"/>
    <col min="2305" max="2305" width="0.85546875" style="10" customWidth="1"/>
    <col min="2306" max="2306" width="10.7109375" style="10" customWidth="1"/>
    <col min="2307" max="2307" width="0.85546875" style="10" customWidth="1"/>
    <col min="2308" max="2308" width="10.7109375" style="10" customWidth="1"/>
    <col min="2309" max="2309" width="0.85546875" style="10" customWidth="1"/>
    <col min="2310" max="2310" width="10.7109375" style="10" customWidth="1"/>
    <col min="2311" max="2311" width="0.85546875" style="10" customWidth="1"/>
    <col min="2312" max="2312" width="11.140625" style="10" customWidth="1"/>
    <col min="2313" max="2313" width="0.85546875" style="10" customWidth="1"/>
    <col min="2314" max="2314" width="11.85546875" style="10" customWidth="1"/>
    <col min="2315" max="2315" width="0.85546875" style="10" customWidth="1"/>
    <col min="2316" max="2316" width="11.85546875" style="10" customWidth="1"/>
    <col min="2317" max="2317" width="0.85546875" style="10" customWidth="1"/>
    <col min="2318" max="2318" width="10.7109375" style="10" customWidth="1"/>
    <col min="2319" max="2319" width="0.85546875" style="10" customWidth="1"/>
    <col min="2320" max="2320" width="10.5703125" style="10" customWidth="1"/>
    <col min="2321" max="2321" width="0.85546875" style="10" customWidth="1"/>
    <col min="2322" max="2322" width="10.28515625" style="10" customWidth="1"/>
    <col min="2323" max="2554" width="9.140625" style="10"/>
    <col min="2555" max="2558" width="1.140625" style="10" customWidth="1"/>
    <col min="2559" max="2559" width="25.5703125" style="10" customWidth="1"/>
    <col min="2560" max="2560" width="6.7109375" style="10" customWidth="1"/>
    <col min="2561" max="2561" width="0.85546875" style="10" customWidth="1"/>
    <col min="2562" max="2562" width="10.7109375" style="10" customWidth="1"/>
    <col min="2563" max="2563" width="0.85546875" style="10" customWidth="1"/>
    <col min="2564" max="2564" width="10.7109375" style="10" customWidth="1"/>
    <col min="2565" max="2565" width="0.85546875" style="10" customWidth="1"/>
    <col min="2566" max="2566" width="10.7109375" style="10" customWidth="1"/>
    <col min="2567" max="2567" width="0.85546875" style="10" customWidth="1"/>
    <col min="2568" max="2568" width="11.140625" style="10" customWidth="1"/>
    <col min="2569" max="2569" width="0.85546875" style="10" customWidth="1"/>
    <col min="2570" max="2570" width="11.85546875" style="10" customWidth="1"/>
    <col min="2571" max="2571" width="0.85546875" style="10" customWidth="1"/>
    <col min="2572" max="2572" width="11.85546875" style="10" customWidth="1"/>
    <col min="2573" max="2573" width="0.85546875" style="10" customWidth="1"/>
    <col min="2574" max="2574" width="10.7109375" style="10" customWidth="1"/>
    <col min="2575" max="2575" width="0.85546875" style="10" customWidth="1"/>
    <col min="2576" max="2576" width="10.5703125" style="10" customWidth="1"/>
    <col min="2577" max="2577" width="0.85546875" style="10" customWidth="1"/>
    <col min="2578" max="2578" width="10.28515625" style="10" customWidth="1"/>
    <col min="2579" max="2810" width="9.140625" style="10"/>
    <col min="2811" max="2814" width="1.140625" style="10" customWidth="1"/>
    <col min="2815" max="2815" width="25.5703125" style="10" customWidth="1"/>
    <col min="2816" max="2816" width="6.7109375" style="10" customWidth="1"/>
    <col min="2817" max="2817" width="0.85546875" style="10" customWidth="1"/>
    <col min="2818" max="2818" width="10.7109375" style="10" customWidth="1"/>
    <col min="2819" max="2819" width="0.85546875" style="10" customWidth="1"/>
    <col min="2820" max="2820" width="10.7109375" style="10" customWidth="1"/>
    <col min="2821" max="2821" width="0.85546875" style="10" customWidth="1"/>
    <col min="2822" max="2822" width="10.7109375" style="10" customWidth="1"/>
    <col min="2823" max="2823" width="0.85546875" style="10" customWidth="1"/>
    <col min="2824" max="2824" width="11.140625" style="10" customWidth="1"/>
    <col min="2825" max="2825" width="0.85546875" style="10" customWidth="1"/>
    <col min="2826" max="2826" width="11.85546875" style="10" customWidth="1"/>
    <col min="2827" max="2827" width="0.85546875" style="10" customWidth="1"/>
    <col min="2828" max="2828" width="11.85546875" style="10" customWidth="1"/>
    <col min="2829" max="2829" width="0.85546875" style="10" customWidth="1"/>
    <col min="2830" max="2830" width="10.7109375" style="10" customWidth="1"/>
    <col min="2831" max="2831" width="0.85546875" style="10" customWidth="1"/>
    <col min="2832" max="2832" width="10.5703125" style="10" customWidth="1"/>
    <col min="2833" max="2833" width="0.85546875" style="10" customWidth="1"/>
    <col min="2834" max="2834" width="10.28515625" style="10" customWidth="1"/>
    <col min="2835" max="3066" width="9.140625" style="10"/>
    <col min="3067" max="3070" width="1.140625" style="10" customWidth="1"/>
    <col min="3071" max="3071" width="25.5703125" style="10" customWidth="1"/>
    <col min="3072" max="3072" width="6.7109375" style="10" customWidth="1"/>
    <col min="3073" max="3073" width="0.85546875" style="10" customWidth="1"/>
    <col min="3074" max="3074" width="10.7109375" style="10" customWidth="1"/>
    <col min="3075" max="3075" width="0.85546875" style="10" customWidth="1"/>
    <col min="3076" max="3076" width="10.7109375" style="10" customWidth="1"/>
    <col min="3077" max="3077" width="0.85546875" style="10" customWidth="1"/>
    <col min="3078" max="3078" width="10.7109375" style="10" customWidth="1"/>
    <col min="3079" max="3079" width="0.85546875" style="10" customWidth="1"/>
    <col min="3080" max="3080" width="11.140625" style="10" customWidth="1"/>
    <col min="3081" max="3081" width="0.85546875" style="10" customWidth="1"/>
    <col min="3082" max="3082" width="11.85546875" style="10" customWidth="1"/>
    <col min="3083" max="3083" width="0.85546875" style="10" customWidth="1"/>
    <col min="3084" max="3084" width="11.85546875" style="10" customWidth="1"/>
    <col min="3085" max="3085" width="0.85546875" style="10" customWidth="1"/>
    <col min="3086" max="3086" width="10.7109375" style="10" customWidth="1"/>
    <col min="3087" max="3087" width="0.85546875" style="10" customWidth="1"/>
    <col min="3088" max="3088" width="10.5703125" style="10" customWidth="1"/>
    <col min="3089" max="3089" width="0.85546875" style="10" customWidth="1"/>
    <col min="3090" max="3090" width="10.28515625" style="10" customWidth="1"/>
    <col min="3091" max="3322" width="9.140625" style="10"/>
    <col min="3323" max="3326" width="1.140625" style="10" customWidth="1"/>
    <col min="3327" max="3327" width="25.5703125" style="10" customWidth="1"/>
    <col min="3328" max="3328" width="6.7109375" style="10" customWidth="1"/>
    <col min="3329" max="3329" width="0.85546875" style="10" customWidth="1"/>
    <col min="3330" max="3330" width="10.7109375" style="10" customWidth="1"/>
    <col min="3331" max="3331" width="0.85546875" style="10" customWidth="1"/>
    <col min="3332" max="3332" width="10.7109375" style="10" customWidth="1"/>
    <col min="3333" max="3333" width="0.85546875" style="10" customWidth="1"/>
    <col min="3334" max="3334" width="10.7109375" style="10" customWidth="1"/>
    <col min="3335" max="3335" width="0.85546875" style="10" customWidth="1"/>
    <col min="3336" max="3336" width="11.140625" style="10" customWidth="1"/>
    <col min="3337" max="3337" width="0.85546875" style="10" customWidth="1"/>
    <col min="3338" max="3338" width="11.85546875" style="10" customWidth="1"/>
    <col min="3339" max="3339" width="0.85546875" style="10" customWidth="1"/>
    <col min="3340" max="3340" width="11.85546875" style="10" customWidth="1"/>
    <col min="3341" max="3341" width="0.85546875" style="10" customWidth="1"/>
    <col min="3342" max="3342" width="10.7109375" style="10" customWidth="1"/>
    <col min="3343" max="3343" width="0.85546875" style="10" customWidth="1"/>
    <col min="3344" max="3344" width="10.5703125" style="10" customWidth="1"/>
    <col min="3345" max="3345" width="0.85546875" style="10" customWidth="1"/>
    <col min="3346" max="3346" width="10.28515625" style="10" customWidth="1"/>
    <col min="3347" max="3578" width="9.140625" style="10"/>
    <col min="3579" max="3582" width="1.140625" style="10" customWidth="1"/>
    <col min="3583" max="3583" width="25.5703125" style="10" customWidth="1"/>
    <col min="3584" max="3584" width="6.7109375" style="10" customWidth="1"/>
    <col min="3585" max="3585" width="0.85546875" style="10" customWidth="1"/>
    <col min="3586" max="3586" width="10.7109375" style="10" customWidth="1"/>
    <col min="3587" max="3587" width="0.85546875" style="10" customWidth="1"/>
    <col min="3588" max="3588" width="10.7109375" style="10" customWidth="1"/>
    <col min="3589" max="3589" width="0.85546875" style="10" customWidth="1"/>
    <col min="3590" max="3590" width="10.7109375" style="10" customWidth="1"/>
    <col min="3591" max="3591" width="0.85546875" style="10" customWidth="1"/>
    <col min="3592" max="3592" width="11.140625" style="10" customWidth="1"/>
    <col min="3593" max="3593" width="0.85546875" style="10" customWidth="1"/>
    <col min="3594" max="3594" width="11.85546875" style="10" customWidth="1"/>
    <col min="3595" max="3595" width="0.85546875" style="10" customWidth="1"/>
    <col min="3596" max="3596" width="11.85546875" style="10" customWidth="1"/>
    <col min="3597" max="3597" width="0.85546875" style="10" customWidth="1"/>
    <col min="3598" max="3598" width="10.7109375" style="10" customWidth="1"/>
    <col min="3599" max="3599" width="0.85546875" style="10" customWidth="1"/>
    <col min="3600" max="3600" width="10.5703125" style="10" customWidth="1"/>
    <col min="3601" max="3601" width="0.85546875" style="10" customWidth="1"/>
    <col min="3602" max="3602" width="10.28515625" style="10" customWidth="1"/>
    <col min="3603" max="3834" width="9.140625" style="10"/>
    <col min="3835" max="3838" width="1.140625" style="10" customWidth="1"/>
    <col min="3839" max="3839" width="25.5703125" style="10" customWidth="1"/>
    <col min="3840" max="3840" width="6.7109375" style="10" customWidth="1"/>
    <col min="3841" max="3841" width="0.85546875" style="10" customWidth="1"/>
    <col min="3842" max="3842" width="10.7109375" style="10" customWidth="1"/>
    <col min="3843" max="3843" width="0.85546875" style="10" customWidth="1"/>
    <col min="3844" max="3844" width="10.7109375" style="10" customWidth="1"/>
    <col min="3845" max="3845" width="0.85546875" style="10" customWidth="1"/>
    <col min="3846" max="3846" width="10.7109375" style="10" customWidth="1"/>
    <col min="3847" max="3847" width="0.85546875" style="10" customWidth="1"/>
    <col min="3848" max="3848" width="11.140625" style="10" customWidth="1"/>
    <col min="3849" max="3849" width="0.85546875" style="10" customWidth="1"/>
    <col min="3850" max="3850" width="11.85546875" style="10" customWidth="1"/>
    <col min="3851" max="3851" width="0.85546875" style="10" customWidth="1"/>
    <col min="3852" max="3852" width="11.85546875" style="10" customWidth="1"/>
    <col min="3853" max="3853" width="0.85546875" style="10" customWidth="1"/>
    <col min="3854" max="3854" width="10.7109375" style="10" customWidth="1"/>
    <col min="3855" max="3855" width="0.85546875" style="10" customWidth="1"/>
    <col min="3856" max="3856" width="10.5703125" style="10" customWidth="1"/>
    <col min="3857" max="3857" width="0.85546875" style="10" customWidth="1"/>
    <col min="3858" max="3858" width="10.28515625" style="10" customWidth="1"/>
    <col min="3859" max="4090" width="9.140625" style="10"/>
    <col min="4091" max="4094" width="1.140625" style="10" customWidth="1"/>
    <col min="4095" max="4095" width="25.5703125" style="10" customWidth="1"/>
    <col min="4096" max="4096" width="6.7109375" style="10" customWidth="1"/>
    <col min="4097" max="4097" width="0.85546875" style="10" customWidth="1"/>
    <col min="4098" max="4098" width="10.7109375" style="10" customWidth="1"/>
    <col min="4099" max="4099" width="0.85546875" style="10" customWidth="1"/>
    <col min="4100" max="4100" width="10.7109375" style="10" customWidth="1"/>
    <col min="4101" max="4101" width="0.85546875" style="10" customWidth="1"/>
    <col min="4102" max="4102" width="10.7109375" style="10" customWidth="1"/>
    <col min="4103" max="4103" width="0.85546875" style="10" customWidth="1"/>
    <col min="4104" max="4104" width="11.140625" style="10" customWidth="1"/>
    <col min="4105" max="4105" width="0.85546875" style="10" customWidth="1"/>
    <col min="4106" max="4106" width="11.85546875" style="10" customWidth="1"/>
    <col min="4107" max="4107" width="0.85546875" style="10" customWidth="1"/>
    <col min="4108" max="4108" width="11.85546875" style="10" customWidth="1"/>
    <col min="4109" max="4109" width="0.85546875" style="10" customWidth="1"/>
    <col min="4110" max="4110" width="10.7109375" style="10" customWidth="1"/>
    <col min="4111" max="4111" width="0.85546875" style="10" customWidth="1"/>
    <col min="4112" max="4112" width="10.5703125" style="10" customWidth="1"/>
    <col min="4113" max="4113" width="0.85546875" style="10" customWidth="1"/>
    <col min="4114" max="4114" width="10.28515625" style="10" customWidth="1"/>
    <col min="4115" max="4346" width="9.140625" style="10"/>
    <col min="4347" max="4350" width="1.140625" style="10" customWidth="1"/>
    <col min="4351" max="4351" width="25.5703125" style="10" customWidth="1"/>
    <col min="4352" max="4352" width="6.7109375" style="10" customWidth="1"/>
    <col min="4353" max="4353" width="0.85546875" style="10" customWidth="1"/>
    <col min="4354" max="4354" width="10.7109375" style="10" customWidth="1"/>
    <col min="4355" max="4355" width="0.85546875" style="10" customWidth="1"/>
    <col min="4356" max="4356" width="10.7109375" style="10" customWidth="1"/>
    <col min="4357" max="4357" width="0.85546875" style="10" customWidth="1"/>
    <col min="4358" max="4358" width="10.7109375" style="10" customWidth="1"/>
    <col min="4359" max="4359" width="0.85546875" style="10" customWidth="1"/>
    <col min="4360" max="4360" width="11.140625" style="10" customWidth="1"/>
    <col min="4361" max="4361" width="0.85546875" style="10" customWidth="1"/>
    <col min="4362" max="4362" width="11.85546875" style="10" customWidth="1"/>
    <col min="4363" max="4363" width="0.85546875" style="10" customWidth="1"/>
    <col min="4364" max="4364" width="11.85546875" style="10" customWidth="1"/>
    <col min="4365" max="4365" width="0.85546875" style="10" customWidth="1"/>
    <col min="4366" max="4366" width="10.7109375" style="10" customWidth="1"/>
    <col min="4367" max="4367" width="0.85546875" style="10" customWidth="1"/>
    <col min="4368" max="4368" width="10.5703125" style="10" customWidth="1"/>
    <col min="4369" max="4369" width="0.85546875" style="10" customWidth="1"/>
    <col min="4370" max="4370" width="10.28515625" style="10" customWidth="1"/>
    <col min="4371" max="4602" width="9.140625" style="10"/>
    <col min="4603" max="4606" width="1.140625" style="10" customWidth="1"/>
    <col min="4607" max="4607" width="25.5703125" style="10" customWidth="1"/>
    <col min="4608" max="4608" width="6.7109375" style="10" customWidth="1"/>
    <col min="4609" max="4609" width="0.85546875" style="10" customWidth="1"/>
    <col min="4610" max="4610" width="10.7109375" style="10" customWidth="1"/>
    <col min="4611" max="4611" width="0.85546875" style="10" customWidth="1"/>
    <col min="4612" max="4612" width="10.7109375" style="10" customWidth="1"/>
    <col min="4613" max="4613" width="0.85546875" style="10" customWidth="1"/>
    <col min="4614" max="4614" width="10.7109375" style="10" customWidth="1"/>
    <col min="4615" max="4615" width="0.85546875" style="10" customWidth="1"/>
    <col min="4616" max="4616" width="11.140625" style="10" customWidth="1"/>
    <col min="4617" max="4617" width="0.85546875" style="10" customWidth="1"/>
    <col min="4618" max="4618" width="11.85546875" style="10" customWidth="1"/>
    <col min="4619" max="4619" width="0.85546875" style="10" customWidth="1"/>
    <col min="4620" max="4620" width="11.85546875" style="10" customWidth="1"/>
    <col min="4621" max="4621" width="0.85546875" style="10" customWidth="1"/>
    <col min="4622" max="4622" width="10.7109375" style="10" customWidth="1"/>
    <col min="4623" max="4623" width="0.85546875" style="10" customWidth="1"/>
    <col min="4624" max="4624" width="10.5703125" style="10" customWidth="1"/>
    <col min="4625" max="4625" width="0.85546875" style="10" customWidth="1"/>
    <col min="4626" max="4626" width="10.28515625" style="10" customWidth="1"/>
    <col min="4627" max="4858" width="9.140625" style="10"/>
    <col min="4859" max="4862" width="1.140625" style="10" customWidth="1"/>
    <col min="4863" max="4863" width="25.5703125" style="10" customWidth="1"/>
    <col min="4864" max="4864" width="6.7109375" style="10" customWidth="1"/>
    <col min="4865" max="4865" width="0.85546875" style="10" customWidth="1"/>
    <col min="4866" max="4866" width="10.7109375" style="10" customWidth="1"/>
    <col min="4867" max="4867" width="0.85546875" style="10" customWidth="1"/>
    <col min="4868" max="4868" width="10.7109375" style="10" customWidth="1"/>
    <col min="4869" max="4869" width="0.85546875" style="10" customWidth="1"/>
    <col min="4870" max="4870" width="10.7109375" style="10" customWidth="1"/>
    <col min="4871" max="4871" width="0.85546875" style="10" customWidth="1"/>
    <col min="4872" max="4872" width="11.140625" style="10" customWidth="1"/>
    <col min="4873" max="4873" width="0.85546875" style="10" customWidth="1"/>
    <col min="4874" max="4874" width="11.85546875" style="10" customWidth="1"/>
    <col min="4875" max="4875" width="0.85546875" style="10" customWidth="1"/>
    <col min="4876" max="4876" width="11.85546875" style="10" customWidth="1"/>
    <col min="4877" max="4877" width="0.85546875" style="10" customWidth="1"/>
    <col min="4878" max="4878" width="10.7109375" style="10" customWidth="1"/>
    <col min="4879" max="4879" width="0.85546875" style="10" customWidth="1"/>
    <col min="4880" max="4880" width="10.5703125" style="10" customWidth="1"/>
    <col min="4881" max="4881" width="0.85546875" style="10" customWidth="1"/>
    <col min="4882" max="4882" width="10.28515625" style="10" customWidth="1"/>
    <col min="4883" max="5114" width="9.140625" style="10"/>
    <col min="5115" max="5118" width="1.140625" style="10" customWidth="1"/>
    <col min="5119" max="5119" width="25.5703125" style="10" customWidth="1"/>
    <col min="5120" max="5120" width="6.7109375" style="10" customWidth="1"/>
    <col min="5121" max="5121" width="0.85546875" style="10" customWidth="1"/>
    <col min="5122" max="5122" width="10.7109375" style="10" customWidth="1"/>
    <col min="5123" max="5123" width="0.85546875" style="10" customWidth="1"/>
    <col min="5124" max="5124" width="10.7109375" style="10" customWidth="1"/>
    <col min="5125" max="5125" width="0.85546875" style="10" customWidth="1"/>
    <col min="5126" max="5126" width="10.7109375" style="10" customWidth="1"/>
    <col min="5127" max="5127" width="0.85546875" style="10" customWidth="1"/>
    <col min="5128" max="5128" width="11.140625" style="10" customWidth="1"/>
    <col min="5129" max="5129" width="0.85546875" style="10" customWidth="1"/>
    <col min="5130" max="5130" width="11.85546875" style="10" customWidth="1"/>
    <col min="5131" max="5131" width="0.85546875" style="10" customWidth="1"/>
    <col min="5132" max="5132" width="11.85546875" style="10" customWidth="1"/>
    <col min="5133" max="5133" width="0.85546875" style="10" customWidth="1"/>
    <col min="5134" max="5134" width="10.7109375" style="10" customWidth="1"/>
    <col min="5135" max="5135" width="0.85546875" style="10" customWidth="1"/>
    <col min="5136" max="5136" width="10.5703125" style="10" customWidth="1"/>
    <col min="5137" max="5137" width="0.85546875" style="10" customWidth="1"/>
    <col min="5138" max="5138" width="10.28515625" style="10" customWidth="1"/>
    <col min="5139" max="5370" width="9.140625" style="10"/>
    <col min="5371" max="5374" width="1.140625" style="10" customWidth="1"/>
    <col min="5375" max="5375" width="25.5703125" style="10" customWidth="1"/>
    <col min="5376" max="5376" width="6.7109375" style="10" customWidth="1"/>
    <col min="5377" max="5377" width="0.85546875" style="10" customWidth="1"/>
    <col min="5378" max="5378" width="10.7109375" style="10" customWidth="1"/>
    <col min="5379" max="5379" width="0.85546875" style="10" customWidth="1"/>
    <col min="5380" max="5380" width="10.7109375" style="10" customWidth="1"/>
    <col min="5381" max="5381" width="0.85546875" style="10" customWidth="1"/>
    <col min="5382" max="5382" width="10.7109375" style="10" customWidth="1"/>
    <col min="5383" max="5383" width="0.85546875" style="10" customWidth="1"/>
    <col min="5384" max="5384" width="11.140625" style="10" customWidth="1"/>
    <col min="5385" max="5385" width="0.85546875" style="10" customWidth="1"/>
    <col min="5386" max="5386" width="11.85546875" style="10" customWidth="1"/>
    <col min="5387" max="5387" width="0.85546875" style="10" customWidth="1"/>
    <col min="5388" max="5388" width="11.85546875" style="10" customWidth="1"/>
    <col min="5389" max="5389" width="0.85546875" style="10" customWidth="1"/>
    <col min="5390" max="5390" width="10.7109375" style="10" customWidth="1"/>
    <col min="5391" max="5391" width="0.85546875" style="10" customWidth="1"/>
    <col min="5392" max="5392" width="10.5703125" style="10" customWidth="1"/>
    <col min="5393" max="5393" width="0.85546875" style="10" customWidth="1"/>
    <col min="5394" max="5394" width="10.28515625" style="10" customWidth="1"/>
    <col min="5395" max="5626" width="9.140625" style="10"/>
    <col min="5627" max="5630" width="1.140625" style="10" customWidth="1"/>
    <col min="5631" max="5631" width="25.5703125" style="10" customWidth="1"/>
    <col min="5632" max="5632" width="6.7109375" style="10" customWidth="1"/>
    <col min="5633" max="5633" width="0.85546875" style="10" customWidth="1"/>
    <col min="5634" max="5634" width="10.7109375" style="10" customWidth="1"/>
    <col min="5635" max="5635" width="0.85546875" style="10" customWidth="1"/>
    <col min="5636" max="5636" width="10.7109375" style="10" customWidth="1"/>
    <col min="5637" max="5637" width="0.85546875" style="10" customWidth="1"/>
    <col min="5638" max="5638" width="10.7109375" style="10" customWidth="1"/>
    <col min="5639" max="5639" width="0.85546875" style="10" customWidth="1"/>
    <col min="5640" max="5640" width="11.140625" style="10" customWidth="1"/>
    <col min="5641" max="5641" width="0.85546875" style="10" customWidth="1"/>
    <col min="5642" max="5642" width="11.85546875" style="10" customWidth="1"/>
    <col min="5643" max="5643" width="0.85546875" style="10" customWidth="1"/>
    <col min="5644" max="5644" width="11.85546875" style="10" customWidth="1"/>
    <col min="5645" max="5645" width="0.85546875" style="10" customWidth="1"/>
    <col min="5646" max="5646" width="10.7109375" style="10" customWidth="1"/>
    <col min="5647" max="5647" width="0.85546875" style="10" customWidth="1"/>
    <col min="5648" max="5648" width="10.5703125" style="10" customWidth="1"/>
    <col min="5649" max="5649" width="0.85546875" style="10" customWidth="1"/>
    <col min="5650" max="5650" width="10.28515625" style="10" customWidth="1"/>
    <col min="5651" max="5882" width="9.140625" style="10"/>
    <col min="5883" max="5886" width="1.140625" style="10" customWidth="1"/>
    <col min="5887" max="5887" width="25.5703125" style="10" customWidth="1"/>
    <col min="5888" max="5888" width="6.7109375" style="10" customWidth="1"/>
    <col min="5889" max="5889" width="0.85546875" style="10" customWidth="1"/>
    <col min="5890" max="5890" width="10.7109375" style="10" customWidth="1"/>
    <col min="5891" max="5891" width="0.85546875" style="10" customWidth="1"/>
    <col min="5892" max="5892" width="10.7109375" style="10" customWidth="1"/>
    <col min="5893" max="5893" width="0.85546875" style="10" customWidth="1"/>
    <col min="5894" max="5894" width="10.7109375" style="10" customWidth="1"/>
    <col min="5895" max="5895" width="0.85546875" style="10" customWidth="1"/>
    <col min="5896" max="5896" width="11.140625" style="10" customWidth="1"/>
    <col min="5897" max="5897" width="0.85546875" style="10" customWidth="1"/>
    <col min="5898" max="5898" width="11.85546875" style="10" customWidth="1"/>
    <col min="5899" max="5899" width="0.85546875" style="10" customWidth="1"/>
    <col min="5900" max="5900" width="11.85546875" style="10" customWidth="1"/>
    <col min="5901" max="5901" width="0.85546875" style="10" customWidth="1"/>
    <col min="5902" max="5902" width="10.7109375" style="10" customWidth="1"/>
    <col min="5903" max="5903" width="0.85546875" style="10" customWidth="1"/>
    <col min="5904" max="5904" width="10.5703125" style="10" customWidth="1"/>
    <col min="5905" max="5905" width="0.85546875" style="10" customWidth="1"/>
    <col min="5906" max="5906" width="10.28515625" style="10" customWidth="1"/>
    <col min="5907" max="6138" width="9.140625" style="10"/>
    <col min="6139" max="6142" width="1.140625" style="10" customWidth="1"/>
    <col min="6143" max="6143" width="25.5703125" style="10" customWidth="1"/>
    <col min="6144" max="6144" width="6.7109375" style="10" customWidth="1"/>
    <col min="6145" max="6145" width="0.85546875" style="10" customWidth="1"/>
    <col min="6146" max="6146" width="10.7109375" style="10" customWidth="1"/>
    <col min="6147" max="6147" width="0.85546875" style="10" customWidth="1"/>
    <col min="6148" max="6148" width="10.7109375" style="10" customWidth="1"/>
    <col min="6149" max="6149" width="0.85546875" style="10" customWidth="1"/>
    <col min="6150" max="6150" width="10.7109375" style="10" customWidth="1"/>
    <col min="6151" max="6151" width="0.85546875" style="10" customWidth="1"/>
    <col min="6152" max="6152" width="11.140625" style="10" customWidth="1"/>
    <col min="6153" max="6153" width="0.85546875" style="10" customWidth="1"/>
    <col min="6154" max="6154" width="11.85546875" style="10" customWidth="1"/>
    <col min="6155" max="6155" width="0.85546875" style="10" customWidth="1"/>
    <col min="6156" max="6156" width="11.85546875" style="10" customWidth="1"/>
    <col min="6157" max="6157" width="0.85546875" style="10" customWidth="1"/>
    <col min="6158" max="6158" width="10.7109375" style="10" customWidth="1"/>
    <col min="6159" max="6159" width="0.85546875" style="10" customWidth="1"/>
    <col min="6160" max="6160" width="10.5703125" style="10" customWidth="1"/>
    <col min="6161" max="6161" width="0.85546875" style="10" customWidth="1"/>
    <col min="6162" max="6162" width="10.28515625" style="10" customWidth="1"/>
    <col min="6163" max="6394" width="9.140625" style="10"/>
    <col min="6395" max="6398" width="1.140625" style="10" customWidth="1"/>
    <col min="6399" max="6399" width="25.5703125" style="10" customWidth="1"/>
    <col min="6400" max="6400" width="6.7109375" style="10" customWidth="1"/>
    <col min="6401" max="6401" width="0.85546875" style="10" customWidth="1"/>
    <col min="6402" max="6402" width="10.7109375" style="10" customWidth="1"/>
    <col min="6403" max="6403" width="0.85546875" style="10" customWidth="1"/>
    <col min="6404" max="6404" width="10.7109375" style="10" customWidth="1"/>
    <col min="6405" max="6405" width="0.85546875" style="10" customWidth="1"/>
    <col min="6406" max="6406" width="10.7109375" style="10" customWidth="1"/>
    <col min="6407" max="6407" width="0.85546875" style="10" customWidth="1"/>
    <col min="6408" max="6408" width="11.140625" style="10" customWidth="1"/>
    <col min="6409" max="6409" width="0.85546875" style="10" customWidth="1"/>
    <col min="6410" max="6410" width="11.85546875" style="10" customWidth="1"/>
    <col min="6411" max="6411" width="0.85546875" style="10" customWidth="1"/>
    <col min="6412" max="6412" width="11.85546875" style="10" customWidth="1"/>
    <col min="6413" max="6413" width="0.85546875" style="10" customWidth="1"/>
    <col min="6414" max="6414" width="10.7109375" style="10" customWidth="1"/>
    <col min="6415" max="6415" width="0.85546875" style="10" customWidth="1"/>
    <col min="6416" max="6416" width="10.5703125" style="10" customWidth="1"/>
    <col min="6417" max="6417" width="0.85546875" style="10" customWidth="1"/>
    <col min="6418" max="6418" width="10.28515625" style="10" customWidth="1"/>
    <col min="6419" max="6650" width="9.140625" style="10"/>
    <col min="6651" max="6654" width="1.140625" style="10" customWidth="1"/>
    <col min="6655" max="6655" width="25.5703125" style="10" customWidth="1"/>
    <col min="6656" max="6656" width="6.7109375" style="10" customWidth="1"/>
    <col min="6657" max="6657" width="0.85546875" style="10" customWidth="1"/>
    <col min="6658" max="6658" width="10.7109375" style="10" customWidth="1"/>
    <col min="6659" max="6659" width="0.85546875" style="10" customWidth="1"/>
    <col min="6660" max="6660" width="10.7109375" style="10" customWidth="1"/>
    <col min="6661" max="6661" width="0.85546875" style="10" customWidth="1"/>
    <col min="6662" max="6662" width="10.7109375" style="10" customWidth="1"/>
    <col min="6663" max="6663" width="0.85546875" style="10" customWidth="1"/>
    <col min="6664" max="6664" width="11.140625" style="10" customWidth="1"/>
    <col min="6665" max="6665" width="0.85546875" style="10" customWidth="1"/>
    <col min="6666" max="6666" width="11.85546875" style="10" customWidth="1"/>
    <col min="6667" max="6667" width="0.85546875" style="10" customWidth="1"/>
    <col min="6668" max="6668" width="11.85546875" style="10" customWidth="1"/>
    <col min="6669" max="6669" width="0.85546875" style="10" customWidth="1"/>
    <col min="6670" max="6670" width="10.7109375" style="10" customWidth="1"/>
    <col min="6671" max="6671" width="0.85546875" style="10" customWidth="1"/>
    <col min="6672" max="6672" width="10.5703125" style="10" customWidth="1"/>
    <col min="6673" max="6673" width="0.85546875" style="10" customWidth="1"/>
    <col min="6674" max="6674" width="10.28515625" style="10" customWidth="1"/>
    <col min="6675" max="6906" width="9.140625" style="10"/>
    <col min="6907" max="6910" width="1.140625" style="10" customWidth="1"/>
    <col min="6911" max="6911" width="25.5703125" style="10" customWidth="1"/>
    <col min="6912" max="6912" width="6.7109375" style="10" customWidth="1"/>
    <col min="6913" max="6913" width="0.85546875" style="10" customWidth="1"/>
    <col min="6914" max="6914" width="10.7109375" style="10" customWidth="1"/>
    <col min="6915" max="6915" width="0.85546875" style="10" customWidth="1"/>
    <col min="6916" max="6916" width="10.7109375" style="10" customWidth="1"/>
    <col min="6917" max="6917" width="0.85546875" style="10" customWidth="1"/>
    <col min="6918" max="6918" width="10.7109375" style="10" customWidth="1"/>
    <col min="6919" max="6919" width="0.85546875" style="10" customWidth="1"/>
    <col min="6920" max="6920" width="11.140625" style="10" customWidth="1"/>
    <col min="6921" max="6921" width="0.85546875" style="10" customWidth="1"/>
    <col min="6922" max="6922" width="11.85546875" style="10" customWidth="1"/>
    <col min="6923" max="6923" width="0.85546875" style="10" customWidth="1"/>
    <col min="6924" max="6924" width="11.85546875" style="10" customWidth="1"/>
    <col min="6925" max="6925" width="0.85546875" style="10" customWidth="1"/>
    <col min="6926" max="6926" width="10.7109375" style="10" customWidth="1"/>
    <col min="6927" max="6927" width="0.85546875" style="10" customWidth="1"/>
    <col min="6928" max="6928" width="10.5703125" style="10" customWidth="1"/>
    <col min="6929" max="6929" width="0.85546875" style="10" customWidth="1"/>
    <col min="6930" max="6930" width="10.28515625" style="10" customWidth="1"/>
    <col min="6931" max="7162" width="9.140625" style="10"/>
    <col min="7163" max="7166" width="1.140625" style="10" customWidth="1"/>
    <col min="7167" max="7167" width="25.5703125" style="10" customWidth="1"/>
    <col min="7168" max="7168" width="6.7109375" style="10" customWidth="1"/>
    <col min="7169" max="7169" width="0.85546875" style="10" customWidth="1"/>
    <col min="7170" max="7170" width="10.7109375" style="10" customWidth="1"/>
    <col min="7171" max="7171" width="0.85546875" style="10" customWidth="1"/>
    <col min="7172" max="7172" width="10.7109375" style="10" customWidth="1"/>
    <col min="7173" max="7173" width="0.85546875" style="10" customWidth="1"/>
    <col min="7174" max="7174" width="10.7109375" style="10" customWidth="1"/>
    <col min="7175" max="7175" width="0.85546875" style="10" customWidth="1"/>
    <col min="7176" max="7176" width="11.140625" style="10" customWidth="1"/>
    <col min="7177" max="7177" width="0.85546875" style="10" customWidth="1"/>
    <col min="7178" max="7178" width="11.85546875" style="10" customWidth="1"/>
    <col min="7179" max="7179" width="0.85546875" style="10" customWidth="1"/>
    <col min="7180" max="7180" width="11.85546875" style="10" customWidth="1"/>
    <col min="7181" max="7181" width="0.85546875" style="10" customWidth="1"/>
    <col min="7182" max="7182" width="10.7109375" style="10" customWidth="1"/>
    <col min="7183" max="7183" width="0.85546875" style="10" customWidth="1"/>
    <col min="7184" max="7184" width="10.5703125" style="10" customWidth="1"/>
    <col min="7185" max="7185" width="0.85546875" style="10" customWidth="1"/>
    <col min="7186" max="7186" width="10.28515625" style="10" customWidth="1"/>
    <col min="7187" max="7418" width="9.140625" style="10"/>
    <col min="7419" max="7422" width="1.140625" style="10" customWidth="1"/>
    <col min="7423" max="7423" width="25.5703125" style="10" customWidth="1"/>
    <col min="7424" max="7424" width="6.7109375" style="10" customWidth="1"/>
    <col min="7425" max="7425" width="0.85546875" style="10" customWidth="1"/>
    <col min="7426" max="7426" width="10.7109375" style="10" customWidth="1"/>
    <col min="7427" max="7427" width="0.85546875" style="10" customWidth="1"/>
    <col min="7428" max="7428" width="10.7109375" style="10" customWidth="1"/>
    <col min="7429" max="7429" width="0.85546875" style="10" customWidth="1"/>
    <col min="7430" max="7430" width="10.7109375" style="10" customWidth="1"/>
    <col min="7431" max="7431" width="0.85546875" style="10" customWidth="1"/>
    <col min="7432" max="7432" width="11.140625" style="10" customWidth="1"/>
    <col min="7433" max="7433" width="0.85546875" style="10" customWidth="1"/>
    <col min="7434" max="7434" width="11.85546875" style="10" customWidth="1"/>
    <col min="7435" max="7435" width="0.85546875" style="10" customWidth="1"/>
    <col min="7436" max="7436" width="11.85546875" style="10" customWidth="1"/>
    <col min="7437" max="7437" width="0.85546875" style="10" customWidth="1"/>
    <col min="7438" max="7438" width="10.7109375" style="10" customWidth="1"/>
    <col min="7439" max="7439" width="0.85546875" style="10" customWidth="1"/>
    <col min="7440" max="7440" width="10.5703125" style="10" customWidth="1"/>
    <col min="7441" max="7441" width="0.85546875" style="10" customWidth="1"/>
    <col min="7442" max="7442" width="10.28515625" style="10" customWidth="1"/>
    <col min="7443" max="7674" width="9.140625" style="10"/>
    <col min="7675" max="7678" width="1.140625" style="10" customWidth="1"/>
    <col min="7679" max="7679" width="25.5703125" style="10" customWidth="1"/>
    <col min="7680" max="7680" width="6.7109375" style="10" customWidth="1"/>
    <col min="7681" max="7681" width="0.85546875" style="10" customWidth="1"/>
    <col min="7682" max="7682" width="10.7109375" style="10" customWidth="1"/>
    <col min="7683" max="7683" width="0.85546875" style="10" customWidth="1"/>
    <col min="7684" max="7684" width="10.7109375" style="10" customWidth="1"/>
    <col min="7685" max="7685" width="0.85546875" style="10" customWidth="1"/>
    <col min="7686" max="7686" width="10.7109375" style="10" customWidth="1"/>
    <col min="7687" max="7687" width="0.85546875" style="10" customWidth="1"/>
    <col min="7688" max="7688" width="11.140625" style="10" customWidth="1"/>
    <col min="7689" max="7689" width="0.85546875" style="10" customWidth="1"/>
    <col min="7690" max="7690" width="11.85546875" style="10" customWidth="1"/>
    <col min="7691" max="7691" width="0.85546875" style="10" customWidth="1"/>
    <col min="7692" max="7692" width="11.85546875" style="10" customWidth="1"/>
    <col min="7693" max="7693" width="0.85546875" style="10" customWidth="1"/>
    <col min="7694" max="7694" width="10.7109375" style="10" customWidth="1"/>
    <col min="7695" max="7695" width="0.85546875" style="10" customWidth="1"/>
    <col min="7696" max="7696" width="10.5703125" style="10" customWidth="1"/>
    <col min="7697" max="7697" width="0.85546875" style="10" customWidth="1"/>
    <col min="7698" max="7698" width="10.28515625" style="10" customWidth="1"/>
    <col min="7699" max="7930" width="9.140625" style="10"/>
    <col min="7931" max="7934" width="1.140625" style="10" customWidth="1"/>
    <col min="7935" max="7935" width="25.5703125" style="10" customWidth="1"/>
    <col min="7936" max="7936" width="6.7109375" style="10" customWidth="1"/>
    <col min="7937" max="7937" width="0.85546875" style="10" customWidth="1"/>
    <col min="7938" max="7938" width="10.7109375" style="10" customWidth="1"/>
    <col min="7939" max="7939" width="0.85546875" style="10" customWidth="1"/>
    <col min="7940" max="7940" width="10.7109375" style="10" customWidth="1"/>
    <col min="7941" max="7941" width="0.85546875" style="10" customWidth="1"/>
    <col min="7942" max="7942" width="10.7109375" style="10" customWidth="1"/>
    <col min="7943" max="7943" width="0.85546875" style="10" customWidth="1"/>
    <col min="7944" max="7944" width="11.140625" style="10" customWidth="1"/>
    <col min="7945" max="7945" width="0.85546875" style="10" customWidth="1"/>
    <col min="7946" max="7946" width="11.85546875" style="10" customWidth="1"/>
    <col min="7947" max="7947" width="0.85546875" style="10" customWidth="1"/>
    <col min="7948" max="7948" width="11.85546875" style="10" customWidth="1"/>
    <col min="7949" max="7949" width="0.85546875" style="10" customWidth="1"/>
    <col min="7950" max="7950" width="10.7109375" style="10" customWidth="1"/>
    <col min="7951" max="7951" width="0.85546875" style="10" customWidth="1"/>
    <col min="7952" max="7952" width="10.5703125" style="10" customWidth="1"/>
    <col min="7953" max="7953" width="0.85546875" style="10" customWidth="1"/>
    <col min="7954" max="7954" width="10.28515625" style="10" customWidth="1"/>
    <col min="7955" max="8186" width="9.140625" style="10"/>
    <col min="8187" max="8190" width="1.140625" style="10" customWidth="1"/>
    <col min="8191" max="8191" width="25.5703125" style="10" customWidth="1"/>
    <col min="8192" max="8192" width="6.7109375" style="10" customWidth="1"/>
    <col min="8193" max="8193" width="0.85546875" style="10" customWidth="1"/>
    <col min="8194" max="8194" width="10.7109375" style="10" customWidth="1"/>
    <col min="8195" max="8195" width="0.85546875" style="10" customWidth="1"/>
    <col min="8196" max="8196" width="10.7109375" style="10" customWidth="1"/>
    <col min="8197" max="8197" width="0.85546875" style="10" customWidth="1"/>
    <col min="8198" max="8198" width="10.7109375" style="10" customWidth="1"/>
    <col min="8199" max="8199" width="0.85546875" style="10" customWidth="1"/>
    <col min="8200" max="8200" width="11.140625" style="10" customWidth="1"/>
    <col min="8201" max="8201" width="0.85546875" style="10" customWidth="1"/>
    <col min="8202" max="8202" width="11.85546875" style="10" customWidth="1"/>
    <col min="8203" max="8203" width="0.85546875" style="10" customWidth="1"/>
    <col min="8204" max="8204" width="11.85546875" style="10" customWidth="1"/>
    <col min="8205" max="8205" width="0.85546875" style="10" customWidth="1"/>
    <col min="8206" max="8206" width="10.7109375" style="10" customWidth="1"/>
    <col min="8207" max="8207" width="0.85546875" style="10" customWidth="1"/>
    <col min="8208" max="8208" width="10.5703125" style="10" customWidth="1"/>
    <col min="8209" max="8209" width="0.85546875" style="10" customWidth="1"/>
    <col min="8210" max="8210" width="10.28515625" style="10" customWidth="1"/>
    <col min="8211" max="8442" width="9.140625" style="10"/>
    <col min="8443" max="8446" width="1.140625" style="10" customWidth="1"/>
    <col min="8447" max="8447" width="25.5703125" style="10" customWidth="1"/>
    <col min="8448" max="8448" width="6.7109375" style="10" customWidth="1"/>
    <col min="8449" max="8449" width="0.85546875" style="10" customWidth="1"/>
    <col min="8450" max="8450" width="10.7109375" style="10" customWidth="1"/>
    <col min="8451" max="8451" width="0.85546875" style="10" customWidth="1"/>
    <col min="8452" max="8452" width="10.7109375" style="10" customWidth="1"/>
    <col min="8453" max="8453" width="0.85546875" style="10" customWidth="1"/>
    <col min="8454" max="8454" width="10.7109375" style="10" customWidth="1"/>
    <col min="8455" max="8455" width="0.85546875" style="10" customWidth="1"/>
    <col min="8456" max="8456" width="11.140625" style="10" customWidth="1"/>
    <col min="8457" max="8457" width="0.85546875" style="10" customWidth="1"/>
    <col min="8458" max="8458" width="11.85546875" style="10" customWidth="1"/>
    <col min="8459" max="8459" width="0.85546875" style="10" customWidth="1"/>
    <col min="8460" max="8460" width="11.85546875" style="10" customWidth="1"/>
    <col min="8461" max="8461" width="0.85546875" style="10" customWidth="1"/>
    <col min="8462" max="8462" width="10.7109375" style="10" customWidth="1"/>
    <col min="8463" max="8463" width="0.85546875" style="10" customWidth="1"/>
    <col min="8464" max="8464" width="10.5703125" style="10" customWidth="1"/>
    <col min="8465" max="8465" width="0.85546875" style="10" customWidth="1"/>
    <col min="8466" max="8466" width="10.28515625" style="10" customWidth="1"/>
    <col min="8467" max="8698" width="9.140625" style="10"/>
    <col min="8699" max="8702" width="1.140625" style="10" customWidth="1"/>
    <col min="8703" max="8703" width="25.5703125" style="10" customWidth="1"/>
    <col min="8704" max="8704" width="6.7109375" style="10" customWidth="1"/>
    <col min="8705" max="8705" width="0.85546875" style="10" customWidth="1"/>
    <col min="8706" max="8706" width="10.7109375" style="10" customWidth="1"/>
    <col min="8707" max="8707" width="0.85546875" style="10" customWidth="1"/>
    <col min="8708" max="8708" width="10.7109375" style="10" customWidth="1"/>
    <col min="8709" max="8709" width="0.85546875" style="10" customWidth="1"/>
    <col min="8710" max="8710" width="10.7109375" style="10" customWidth="1"/>
    <col min="8711" max="8711" width="0.85546875" style="10" customWidth="1"/>
    <col min="8712" max="8712" width="11.140625" style="10" customWidth="1"/>
    <col min="8713" max="8713" width="0.85546875" style="10" customWidth="1"/>
    <col min="8714" max="8714" width="11.85546875" style="10" customWidth="1"/>
    <col min="8715" max="8715" width="0.85546875" style="10" customWidth="1"/>
    <col min="8716" max="8716" width="11.85546875" style="10" customWidth="1"/>
    <col min="8717" max="8717" width="0.85546875" style="10" customWidth="1"/>
    <col min="8718" max="8718" width="10.7109375" style="10" customWidth="1"/>
    <col min="8719" max="8719" width="0.85546875" style="10" customWidth="1"/>
    <col min="8720" max="8720" width="10.5703125" style="10" customWidth="1"/>
    <col min="8721" max="8721" width="0.85546875" style="10" customWidth="1"/>
    <col min="8722" max="8722" width="10.28515625" style="10" customWidth="1"/>
    <col min="8723" max="8954" width="9.140625" style="10"/>
    <col min="8955" max="8958" width="1.140625" style="10" customWidth="1"/>
    <col min="8959" max="8959" width="25.5703125" style="10" customWidth="1"/>
    <col min="8960" max="8960" width="6.7109375" style="10" customWidth="1"/>
    <col min="8961" max="8961" width="0.85546875" style="10" customWidth="1"/>
    <col min="8962" max="8962" width="10.7109375" style="10" customWidth="1"/>
    <col min="8963" max="8963" width="0.85546875" style="10" customWidth="1"/>
    <col min="8964" max="8964" width="10.7109375" style="10" customWidth="1"/>
    <col min="8965" max="8965" width="0.85546875" style="10" customWidth="1"/>
    <col min="8966" max="8966" width="10.7109375" style="10" customWidth="1"/>
    <col min="8967" max="8967" width="0.85546875" style="10" customWidth="1"/>
    <col min="8968" max="8968" width="11.140625" style="10" customWidth="1"/>
    <col min="8969" max="8969" width="0.85546875" style="10" customWidth="1"/>
    <col min="8970" max="8970" width="11.85546875" style="10" customWidth="1"/>
    <col min="8971" max="8971" width="0.85546875" style="10" customWidth="1"/>
    <col min="8972" max="8972" width="11.85546875" style="10" customWidth="1"/>
    <col min="8973" max="8973" width="0.85546875" style="10" customWidth="1"/>
    <col min="8974" max="8974" width="10.7109375" style="10" customWidth="1"/>
    <col min="8975" max="8975" width="0.85546875" style="10" customWidth="1"/>
    <col min="8976" max="8976" width="10.5703125" style="10" customWidth="1"/>
    <col min="8977" max="8977" width="0.85546875" style="10" customWidth="1"/>
    <col min="8978" max="8978" width="10.28515625" style="10" customWidth="1"/>
    <col min="8979" max="9210" width="9.140625" style="10"/>
    <col min="9211" max="9214" width="1.140625" style="10" customWidth="1"/>
    <col min="9215" max="9215" width="25.5703125" style="10" customWidth="1"/>
    <col min="9216" max="9216" width="6.7109375" style="10" customWidth="1"/>
    <col min="9217" max="9217" width="0.85546875" style="10" customWidth="1"/>
    <col min="9218" max="9218" width="10.7109375" style="10" customWidth="1"/>
    <col min="9219" max="9219" width="0.85546875" style="10" customWidth="1"/>
    <col min="9220" max="9220" width="10.7109375" style="10" customWidth="1"/>
    <col min="9221" max="9221" width="0.85546875" style="10" customWidth="1"/>
    <col min="9222" max="9222" width="10.7109375" style="10" customWidth="1"/>
    <col min="9223" max="9223" width="0.85546875" style="10" customWidth="1"/>
    <col min="9224" max="9224" width="11.140625" style="10" customWidth="1"/>
    <col min="9225" max="9225" width="0.85546875" style="10" customWidth="1"/>
    <col min="9226" max="9226" width="11.85546875" style="10" customWidth="1"/>
    <col min="9227" max="9227" width="0.85546875" style="10" customWidth="1"/>
    <col min="9228" max="9228" width="11.85546875" style="10" customWidth="1"/>
    <col min="9229" max="9229" width="0.85546875" style="10" customWidth="1"/>
    <col min="9230" max="9230" width="10.7109375" style="10" customWidth="1"/>
    <col min="9231" max="9231" width="0.85546875" style="10" customWidth="1"/>
    <col min="9232" max="9232" width="10.5703125" style="10" customWidth="1"/>
    <col min="9233" max="9233" width="0.85546875" style="10" customWidth="1"/>
    <col min="9234" max="9234" width="10.28515625" style="10" customWidth="1"/>
    <col min="9235" max="9466" width="9.140625" style="10"/>
    <col min="9467" max="9470" width="1.140625" style="10" customWidth="1"/>
    <col min="9471" max="9471" width="25.5703125" style="10" customWidth="1"/>
    <col min="9472" max="9472" width="6.7109375" style="10" customWidth="1"/>
    <col min="9473" max="9473" width="0.85546875" style="10" customWidth="1"/>
    <col min="9474" max="9474" width="10.7109375" style="10" customWidth="1"/>
    <col min="9475" max="9475" width="0.85546875" style="10" customWidth="1"/>
    <col min="9476" max="9476" width="10.7109375" style="10" customWidth="1"/>
    <col min="9477" max="9477" width="0.85546875" style="10" customWidth="1"/>
    <col min="9478" max="9478" width="10.7109375" style="10" customWidth="1"/>
    <col min="9479" max="9479" width="0.85546875" style="10" customWidth="1"/>
    <col min="9480" max="9480" width="11.140625" style="10" customWidth="1"/>
    <col min="9481" max="9481" width="0.85546875" style="10" customWidth="1"/>
    <col min="9482" max="9482" width="11.85546875" style="10" customWidth="1"/>
    <col min="9483" max="9483" width="0.85546875" style="10" customWidth="1"/>
    <col min="9484" max="9484" width="11.85546875" style="10" customWidth="1"/>
    <col min="9485" max="9485" width="0.85546875" style="10" customWidth="1"/>
    <col min="9486" max="9486" width="10.7109375" style="10" customWidth="1"/>
    <col min="9487" max="9487" width="0.85546875" style="10" customWidth="1"/>
    <col min="9488" max="9488" width="10.5703125" style="10" customWidth="1"/>
    <col min="9489" max="9489" width="0.85546875" style="10" customWidth="1"/>
    <col min="9490" max="9490" width="10.28515625" style="10" customWidth="1"/>
    <col min="9491" max="9722" width="9.140625" style="10"/>
    <col min="9723" max="9726" width="1.140625" style="10" customWidth="1"/>
    <col min="9727" max="9727" width="25.5703125" style="10" customWidth="1"/>
    <col min="9728" max="9728" width="6.7109375" style="10" customWidth="1"/>
    <col min="9729" max="9729" width="0.85546875" style="10" customWidth="1"/>
    <col min="9730" max="9730" width="10.7109375" style="10" customWidth="1"/>
    <col min="9731" max="9731" width="0.85546875" style="10" customWidth="1"/>
    <col min="9732" max="9732" width="10.7109375" style="10" customWidth="1"/>
    <col min="9733" max="9733" width="0.85546875" style="10" customWidth="1"/>
    <col min="9734" max="9734" width="10.7109375" style="10" customWidth="1"/>
    <col min="9735" max="9735" width="0.85546875" style="10" customWidth="1"/>
    <col min="9736" max="9736" width="11.140625" style="10" customWidth="1"/>
    <col min="9737" max="9737" width="0.85546875" style="10" customWidth="1"/>
    <col min="9738" max="9738" width="11.85546875" style="10" customWidth="1"/>
    <col min="9739" max="9739" width="0.85546875" style="10" customWidth="1"/>
    <col min="9740" max="9740" width="11.85546875" style="10" customWidth="1"/>
    <col min="9741" max="9741" width="0.85546875" style="10" customWidth="1"/>
    <col min="9742" max="9742" width="10.7109375" style="10" customWidth="1"/>
    <col min="9743" max="9743" width="0.85546875" style="10" customWidth="1"/>
    <col min="9744" max="9744" width="10.5703125" style="10" customWidth="1"/>
    <col min="9745" max="9745" width="0.85546875" style="10" customWidth="1"/>
    <col min="9746" max="9746" width="10.28515625" style="10" customWidth="1"/>
    <col min="9747" max="9978" width="9.140625" style="10"/>
    <col min="9979" max="9982" width="1.140625" style="10" customWidth="1"/>
    <col min="9983" max="9983" width="25.5703125" style="10" customWidth="1"/>
    <col min="9984" max="9984" width="6.7109375" style="10" customWidth="1"/>
    <col min="9985" max="9985" width="0.85546875" style="10" customWidth="1"/>
    <col min="9986" max="9986" width="10.7109375" style="10" customWidth="1"/>
    <col min="9987" max="9987" width="0.85546875" style="10" customWidth="1"/>
    <col min="9988" max="9988" width="10.7109375" style="10" customWidth="1"/>
    <col min="9989" max="9989" width="0.85546875" style="10" customWidth="1"/>
    <col min="9990" max="9990" width="10.7109375" style="10" customWidth="1"/>
    <col min="9991" max="9991" width="0.85546875" style="10" customWidth="1"/>
    <col min="9992" max="9992" width="11.140625" style="10" customWidth="1"/>
    <col min="9993" max="9993" width="0.85546875" style="10" customWidth="1"/>
    <col min="9994" max="9994" width="11.85546875" style="10" customWidth="1"/>
    <col min="9995" max="9995" width="0.85546875" style="10" customWidth="1"/>
    <col min="9996" max="9996" width="11.85546875" style="10" customWidth="1"/>
    <col min="9997" max="9997" width="0.85546875" style="10" customWidth="1"/>
    <col min="9998" max="9998" width="10.7109375" style="10" customWidth="1"/>
    <col min="9999" max="9999" width="0.85546875" style="10" customWidth="1"/>
    <col min="10000" max="10000" width="10.5703125" style="10" customWidth="1"/>
    <col min="10001" max="10001" width="0.85546875" style="10" customWidth="1"/>
    <col min="10002" max="10002" width="10.28515625" style="10" customWidth="1"/>
    <col min="10003" max="10234" width="9.140625" style="10"/>
    <col min="10235" max="10238" width="1.140625" style="10" customWidth="1"/>
    <col min="10239" max="10239" width="25.5703125" style="10" customWidth="1"/>
    <col min="10240" max="10240" width="6.7109375" style="10" customWidth="1"/>
    <col min="10241" max="10241" width="0.85546875" style="10" customWidth="1"/>
    <col min="10242" max="10242" width="10.7109375" style="10" customWidth="1"/>
    <col min="10243" max="10243" width="0.85546875" style="10" customWidth="1"/>
    <col min="10244" max="10244" width="10.7109375" style="10" customWidth="1"/>
    <col min="10245" max="10245" width="0.85546875" style="10" customWidth="1"/>
    <col min="10246" max="10246" width="10.7109375" style="10" customWidth="1"/>
    <col min="10247" max="10247" width="0.85546875" style="10" customWidth="1"/>
    <col min="10248" max="10248" width="11.140625" style="10" customWidth="1"/>
    <col min="10249" max="10249" width="0.85546875" style="10" customWidth="1"/>
    <col min="10250" max="10250" width="11.85546875" style="10" customWidth="1"/>
    <col min="10251" max="10251" width="0.85546875" style="10" customWidth="1"/>
    <col min="10252" max="10252" width="11.85546875" style="10" customWidth="1"/>
    <col min="10253" max="10253" width="0.85546875" style="10" customWidth="1"/>
    <col min="10254" max="10254" width="10.7109375" style="10" customWidth="1"/>
    <col min="10255" max="10255" width="0.85546875" style="10" customWidth="1"/>
    <col min="10256" max="10256" width="10.5703125" style="10" customWidth="1"/>
    <col min="10257" max="10257" width="0.85546875" style="10" customWidth="1"/>
    <col min="10258" max="10258" width="10.28515625" style="10" customWidth="1"/>
    <col min="10259" max="10490" width="9.140625" style="10"/>
    <col min="10491" max="10494" width="1.140625" style="10" customWidth="1"/>
    <col min="10495" max="10495" width="25.5703125" style="10" customWidth="1"/>
    <col min="10496" max="10496" width="6.7109375" style="10" customWidth="1"/>
    <col min="10497" max="10497" width="0.85546875" style="10" customWidth="1"/>
    <col min="10498" max="10498" width="10.7109375" style="10" customWidth="1"/>
    <col min="10499" max="10499" width="0.85546875" style="10" customWidth="1"/>
    <col min="10500" max="10500" width="10.7109375" style="10" customWidth="1"/>
    <col min="10501" max="10501" width="0.85546875" style="10" customWidth="1"/>
    <col min="10502" max="10502" width="10.7109375" style="10" customWidth="1"/>
    <col min="10503" max="10503" width="0.85546875" style="10" customWidth="1"/>
    <col min="10504" max="10504" width="11.140625" style="10" customWidth="1"/>
    <col min="10505" max="10505" width="0.85546875" style="10" customWidth="1"/>
    <col min="10506" max="10506" width="11.85546875" style="10" customWidth="1"/>
    <col min="10507" max="10507" width="0.85546875" style="10" customWidth="1"/>
    <col min="10508" max="10508" width="11.85546875" style="10" customWidth="1"/>
    <col min="10509" max="10509" width="0.85546875" style="10" customWidth="1"/>
    <col min="10510" max="10510" width="10.7109375" style="10" customWidth="1"/>
    <col min="10511" max="10511" width="0.85546875" style="10" customWidth="1"/>
    <col min="10512" max="10512" width="10.5703125" style="10" customWidth="1"/>
    <col min="10513" max="10513" width="0.85546875" style="10" customWidth="1"/>
    <col min="10514" max="10514" width="10.28515625" style="10" customWidth="1"/>
    <col min="10515" max="10746" width="9.140625" style="10"/>
    <col min="10747" max="10750" width="1.140625" style="10" customWidth="1"/>
    <col min="10751" max="10751" width="25.5703125" style="10" customWidth="1"/>
    <col min="10752" max="10752" width="6.7109375" style="10" customWidth="1"/>
    <col min="10753" max="10753" width="0.85546875" style="10" customWidth="1"/>
    <col min="10754" max="10754" width="10.7109375" style="10" customWidth="1"/>
    <col min="10755" max="10755" width="0.85546875" style="10" customWidth="1"/>
    <col min="10756" max="10756" width="10.7109375" style="10" customWidth="1"/>
    <col min="10757" max="10757" width="0.85546875" style="10" customWidth="1"/>
    <col min="10758" max="10758" width="10.7109375" style="10" customWidth="1"/>
    <col min="10759" max="10759" width="0.85546875" style="10" customWidth="1"/>
    <col min="10760" max="10760" width="11.140625" style="10" customWidth="1"/>
    <col min="10761" max="10761" width="0.85546875" style="10" customWidth="1"/>
    <col min="10762" max="10762" width="11.85546875" style="10" customWidth="1"/>
    <col min="10763" max="10763" width="0.85546875" style="10" customWidth="1"/>
    <col min="10764" max="10764" width="11.85546875" style="10" customWidth="1"/>
    <col min="10765" max="10765" width="0.85546875" style="10" customWidth="1"/>
    <col min="10766" max="10766" width="10.7109375" style="10" customWidth="1"/>
    <col min="10767" max="10767" width="0.85546875" style="10" customWidth="1"/>
    <col min="10768" max="10768" width="10.5703125" style="10" customWidth="1"/>
    <col min="10769" max="10769" width="0.85546875" style="10" customWidth="1"/>
    <col min="10770" max="10770" width="10.28515625" style="10" customWidth="1"/>
    <col min="10771" max="11002" width="9.140625" style="10"/>
    <col min="11003" max="11006" width="1.140625" style="10" customWidth="1"/>
    <col min="11007" max="11007" width="25.5703125" style="10" customWidth="1"/>
    <col min="11008" max="11008" width="6.7109375" style="10" customWidth="1"/>
    <col min="11009" max="11009" width="0.85546875" style="10" customWidth="1"/>
    <col min="11010" max="11010" width="10.7109375" style="10" customWidth="1"/>
    <col min="11011" max="11011" width="0.85546875" style="10" customWidth="1"/>
    <col min="11012" max="11012" width="10.7109375" style="10" customWidth="1"/>
    <col min="11013" max="11013" width="0.85546875" style="10" customWidth="1"/>
    <col min="11014" max="11014" width="10.7109375" style="10" customWidth="1"/>
    <col min="11015" max="11015" width="0.85546875" style="10" customWidth="1"/>
    <col min="11016" max="11016" width="11.140625" style="10" customWidth="1"/>
    <col min="11017" max="11017" width="0.85546875" style="10" customWidth="1"/>
    <col min="11018" max="11018" width="11.85546875" style="10" customWidth="1"/>
    <col min="11019" max="11019" width="0.85546875" style="10" customWidth="1"/>
    <col min="11020" max="11020" width="11.85546875" style="10" customWidth="1"/>
    <col min="11021" max="11021" width="0.85546875" style="10" customWidth="1"/>
    <col min="11022" max="11022" width="10.7109375" style="10" customWidth="1"/>
    <col min="11023" max="11023" width="0.85546875" style="10" customWidth="1"/>
    <col min="11024" max="11024" width="10.5703125" style="10" customWidth="1"/>
    <col min="11025" max="11025" width="0.85546875" style="10" customWidth="1"/>
    <col min="11026" max="11026" width="10.28515625" style="10" customWidth="1"/>
    <col min="11027" max="11258" width="9.140625" style="10"/>
    <col min="11259" max="11262" width="1.140625" style="10" customWidth="1"/>
    <col min="11263" max="11263" width="25.5703125" style="10" customWidth="1"/>
    <col min="11264" max="11264" width="6.7109375" style="10" customWidth="1"/>
    <col min="11265" max="11265" width="0.85546875" style="10" customWidth="1"/>
    <col min="11266" max="11266" width="10.7109375" style="10" customWidth="1"/>
    <col min="11267" max="11267" width="0.85546875" style="10" customWidth="1"/>
    <col min="11268" max="11268" width="10.7109375" style="10" customWidth="1"/>
    <col min="11269" max="11269" width="0.85546875" style="10" customWidth="1"/>
    <col min="11270" max="11270" width="10.7109375" style="10" customWidth="1"/>
    <col min="11271" max="11271" width="0.85546875" style="10" customWidth="1"/>
    <col min="11272" max="11272" width="11.140625" style="10" customWidth="1"/>
    <col min="11273" max="11273" width="0.85546875" style="10" customWidth="1"/>
    <col min="11274" max="11274" width="11.85546875" style="10" customWidth="1"/>
    <col min="11275" max="11275" width="0.85546875" style="10" customWidth="1"/>
    <col min="11276" max="11276" width="11.85546875" style="10" customWidth="1"/>
    <col min="11277" max="11277" width="0.85546875" style="10" customWidth="1"/>
    <col min="11278" max="11278" width="10.7109375" style="10" customWidth="1"/>
    <col min="11279" max="11279" width="0.85546875" style="10" customWidth="1"/>
    <col min="11280" max="11280" width="10.5703125" style="10" customWidth="1"/>
    <col min="11281" max="11281" width="0.85546875" style="10" customWidth="1"/>
    <col min="11282" max="11282" width="10.28515625" style="10" customWidth="1"/>
    <col min="11283" max="11514" width="9.140625" style="10"/>
    <col min="11515" max="11518" width="1.140625" style="10" customWidth="1"/>
    <col min="11519" max="11519" width="25.5703125" style="10" customWidth="1"/>
    <col min="11520" max="11520" width="6.7109375" style="10" customWidth="1"/>
    <col min="11521" max="11521" width="0.85546875" style="10" customWidth="1"/>
    <col min="11522" max="11522" width="10.7109375" style="10" customWidth="1"/>
    <col min="11523" max="11523" width="0.85546875" style="10" customWidth="1"/>
    <col min="11524" max="11524" width="10.7109375" style="10" customWidth="1"/>
    <col min="11525" max="11525" width="0.85546875" style="10" customWidth="1"/>
    <col min="11526" max="11526" width="10.7109375" style="10" customWidth="1"/>
    <col min="11527" max="11527" width="0.85546875" style="10" customWidth="1"/>
    <col min="11528" max="11528" width="11.140625" style="10" customWidth="1"/>
    <col min="11529" max="11529" width="0.85546875" style="10" customWidth="1"/>
    <col min="11530" max="11530" width="11.85546875" style="10" customWidth="1"/>
    <col min="11531" max="11531" width="0.85546875" style="10" customWidth="1"/>
    <col min="11532" max="11532" width="11.85546875" style="10" customWidth="1"/>
    <col min="11533" max="11533" width="0.85546875" style="10" customWidth="1"/>
    <col min="11534" max="11534" width="10.7109375" style="10" customWidth="1"/>
    <col min="11535" max="11535" width="0.85546875" style="10" customWidth="1"/>
    <col min="11536" max="11536" width="10.5703125" style="10" customWidth="1"/>
    <col min="11537" max="11537" width="0.85546875" style="10" customWidth="1"/>
    <col min="11538" max="11538" width="10.28515625" style="10" customWidth="1"/>
    <col min="11539" max="11770" width="9.140625" style="10"/>
    <col min="11771" max="11774" width="1.140625" style="10" customWidth="1"/>
    <col min="11775" max="11775" width="25.5703125" style="10" customWidth="1"/>
    <col min="11776" max="11776" width="6.7109375" style="10" customWidth="1"/>
    <col min="11777" max="11777" width="0.85546875" style="10" customWidth="1"/>
    <col min="11778" max="11778" width="10.7109375" style="10" customWidth="1"/>
    <col min="11779" max="11779" width="0.85546875" style="10" customWidth="1"/>
    <col min="11780" max="11780" width="10.7109375" style="10" customWidth="1"/>
    <col min="11781" max="11781" width="0.85546875" style="10" customWidth="1"/>
    <col min="11782" max="11782" width="10.7109375" style="10" customWidth="1"/>
    <col min="11783" max="11783" width="0.85546875" style="10" customWidth="1"/>
    <col min="11784" max="11784" width="11.140625" style="10" customWidth="1"/>
    <col min="11785" max="11785" width="0.85546875" style="10" customWidth="1"/>
    <col min="11786" max="11786" width="11.85546875" style="10" customWidth="1"/>
    <col min="11787" max="11787" width="0.85546875" style="10" customWidth="1"/>
    <col min="11788" max="11788" width="11.85546875" style="10" customWidth="1"/>
    <col min="11789" max="11789" width="0.85546875" style="10" customWidth="1"/>
    <col min="11790" max="11790" width="10.7109375" style="10" customWidth="1"/>
    <col min="11791" max="11791" width="0.85546875" style="10" customWidth="1"/>
    <col min="11792" max="11792" width="10.5703125" style="10" customWidth="1"/>
    <col min="11793" max="11793" width="0.85546875" style="10" customWidth="1"/>
    <col min="11794" max="11794" width="10.28515625" style="10" customWidth="1"/>
    <col min="11795" max="12026" width="9.140625" style="10"/>
    <col min="12027" max="12030" width="1.140625" style="10" customWidth="1"/>
    <col min="12031" max="12031" width="25.5703125" style="10" customWidth="1"/>
    <col min="12032" max="12032" width="6.7109375" style="10" customWidth="1"/>
    <col min="12033" max="12033" width="0.85546875" style="10" customWidth="1"/>
    <col min="12034" max="12034" width="10.7109375" style="10" customWidth="1"/>
    <col min="12035" max="12035" width="0.85546875" style="10" customWidth="1"/>
    <col min="12036" max="12036" width="10.7109375" style="10" customWidth="1"/>
    <col min="12037" max="12037" width="0.85546875" style="10" customWidth="1"/>
    <col min="12038" max="12038" width="10.7109375" style="10" customWidth="1"/>
    <col min="12039" max="12039" width="0.85546875" style="10" customWidth="1"/>
    <col min="12040" max="12040" width="11.140625" style="10" customWidth="1"/>
    <col min="12041" max="12041" width="0.85546875" style="10" customWidth="1"/>
    <col min="12042" max="12042" width="11.85546875" style="10" customWidth="1"/>
    <col min="12043" max="12043" width="0.85546875" style="10" customWidth="1"/>
    <col min="12044" max="12044" width="11.85546875" style="10" customWidth="1"/>
    <col min="12045" max="12045" width="0.85546875" style="10" customWidth="1"/>
    <col min="12046" max="12046" width="10.7109375" style="10" customWidth="1"/>
    <col min="12047" max="12047" width="0.85546875" style="10" customWidth="1"/>
    <col min="12048" max="12048" width="10.5703125" style="10" customWidth="1"/>
    <col min="12049" max="12049" width="0.85546875" style="10" customWidth="1"/>
    <col min="12050" max="12050" width="10.28515625" style="10" customWidth="1"/>
    <col min="12051" max="12282" width="9.140625" style="10"/>
    <col min="12283" max="12286" width="1.140625" style="10" customWidth="1"/>
    <col min="12287" max="12287" width="25.5703125" style="10" customWidth="1"/>
    <col min="12288" max="12288" width="6.7109375" style="10" customWidth="1"/>
    <col min="12289" max="12289" width="0.85546875" style="10" customWidth="1"/>
    <col min="12290" max="12290" width="10.7109375" style="10" customWidth="1"/>
    <col min="12291" max="12291" width="0.85546875" style="10" customWidth="1"/>
    <col min="12292" max="12292" width="10.7109375" style="10" customWidth="1"/>
    <col min="12293" max="12293" width="0.85546875" style="10" customWidth="1"/>
    <col min="12294" max="12294" width="10.7109375" style="10" customWidth="1"/>
    <col min="12295" max="12295" width="0.85546875" style="10" customWidth="1"/>
    <col min="12296" max="12296" width="11.140625" style="10" customWidth="1"/>
    <col min="12297" max="12297" width="0.85546875" style="10" customWidth="1"/>
    <col min="12298" max="12298" width="11.85546875" style="10" customWidth="1"/>
    <col min="12299" max="12299" width="0.85546875" style="10" customWidth="1"/>
    <col min="12300" max="12300" width="11.85546875" style="10" customWidth="1"/>
    <col min="12301" max="12301" width="0.85546875" style="10" customWidth="1"/>
    <col min="12302" max="12302" width="10.7109375" style="10" customWidth="1"/>
    <col min="12303" max="12303" width="0.85546875" style="10" customWidth="1"/>
    <col min="12304" max="12304" width="10.5703125" style="10" customWidth="1"/>
    <col min="12305" max="12305" width="0.85546875" style="10" customWidth="1"/>
    <col min="12306" max="12306" width="10.28515625" style="10" customWidth="1"/>
    <col min="12307" max="12538" width="9.140625" style="10"/>
    <col min="12539" max="12542" width="1.140625" style="10" customWidth="1"/>
    <col min="12543" max="12543" width="25.5703125" style="10" customWidth="1"/>
    <col min="12544" max="12544" width="6.7109375" style="10" customWidth="1"/>
    <col min="12545" max="12545" width="0.85546875" style="10" customWidth="1"/>
    <col min="12546" max="12546" width="10.7109375" style="10" customWidth="1"/>
    <col min="12547" max="12547" width="0.85546875" style="10" customWidth="1"/>
    <col min="12548" max="12548" width="10.7109375" style="10" customWidth="1"/>
    <col min="12549" max="12549" width="0.85546875" style="10" customWidth="1"/>
    <col min="12550" max="12550" width="10.7109375" style="10" customWidth="1"/>
    <col min="12551" max="12551" width="0.85546875" style="10" customWidth="1"/>
    <col min="12552" max="12552" width="11.140625" style="10" customWidth="1"/>
    <col min="12553" max="12553" width="0.85546875" style="10" customWidth="1"/>
    <col min="12554" max="12554" width="11.85546875" style="10" customWidth="1"/>
    <col min="12555" max="12555" width="0.85546875" style="10" customWidth="1"/>
    <col min="12556" max="12556" width="11.85546875" style="10" customWidth="1"/>
    <col min="12557" max="12557" width="0.85546875" style="10" customWidth="1"/>
    <col min="12558" max="12558" width="10.7109375" style="10" customWidth="1"/>
    <col min="12559" max="12559" width="0.85546875" style="10" customWidth="1"/>
    <col min="12560" max="12560" width="10.5703125" style="10" customWidth="1"/>
    <col min="12561" max="12561" width="0.85546875" style="10" customWidth="1"/>
    <col min="12562" max="12562" width="10.28515625" style="10" customWidth="1"/>
    <col min="12563" max="12794" width="9.140625" style="10"/>
    <col min="12795" max="12798" width="1.140625" style="10" customWidth="1"/>
    <col min="12799" max="12799" width="25.5703125" style="10" customWidth="1"/>
    <col min="12800" max="12800" width="6.7109375" style="10" customWidth="1"/>
    <col min="12801" max="12801" width="0.85546875" style="10" customWidth="1"/>
    <col min="12802" max="12802" width="10.7109375" style="10" customWidth="1"/>
    <col min="12803" max="12803" width="0.85546875" style="10" customWidth="1"/>
    <col min="12804" max="12804" width="10.7109375" style="10" customWidth="1"/>
    <col min="12805" max="12805" width="0.85546875" style="10" customWidth="1"/>
    <col min="12806" max="12806" width="10.7109375" style="10" customWidth="1"/>
    <col min="12807" max="12807" width="0.85546875" style="10" customWidth="1"/>
    <col min="12808" max="12808" width="11.140625" style="10" customWidth="1"/>
    <col min="12809" max="12809" width="0.85546875" style="10" customWidth="1"/>
    <col min="12810" max="12810" width="11.85546875" style="10" customWidth="1"/>
    <col min="12811" max="12811" width="0.85546875" style="10" customWidth="1"/>
    <col min="12812" max="12812" width="11.85546875" style="10" customWidth="1"/>
    <col min="12813" max="12813" width="0.85546875" style="10" customWidth="1"/>
    <col min="12814" max="12814" width="10.7109375" style="10" customWidth="1"/>
    <col min="12815" max="12815" width="0.85546875" style="10" customWidth="1"/>
    <col min="12816" max="12816" width="10.5703125" style="10" customWidth="1"/>
    <col min="12817" max="12817" width="0.85546875" style="10" customWidth="1"/>
    <col min="12818" max="12818" width="10.28515625" style="10" customWidth="1"/>
    <col min="12819" max="13050" width="9.140625" style="10"/>
    <col min="13051" max="13054" width="1.140625" style="10" customWidth="1"/>
    <col min="13055" max="13055" width="25.5703125" style="10" customWidth="1"/>
    <col min="13056" max="13056" width="6.7109375" style="10" customWidth="1"/>
    <col min="13057" max="13057" width="0.85546875" style="10" customWidth="1"/>
    <col min="13058" max="13058" width="10.7109375" style="10" customWidth="1"/>
    <col min="13059" max="13059" width="0.85546875" style="10" customWidth="1"/>
    <col min="13060" max="13060" width="10.7109375" style="10" customWidth="1"/>
    <col min="13061" max="13061" width="0.85546875" style="10" customWidth="1"/>
    <col min="13062" max="13062" width="10.7109375" style="10" customWidth="1"/>
    <col min="13063" max="13063" width="0.85546875" style="10" customWidth="1"/>
    <col min="13064" max="13064" width="11.140625" style="10" customWidth="1"/>
    <col min="13065" max="13065" width="0.85546875" style="10" customWidth="1"/>
    <col min="13066" max="13066" width="11.85546875" style="10" customWidth="1"/>
    <col min="13067" max="13067" width="0.85546875" style="10" customWidth="1"/>
    <col min="13068" max="13068" width="11.85546875" style="10" customWidth="1"/>
    <col min="13069" max="13069" width="0.85546875" style="10" customWidth="1"/>
    <col min="13070" max="13070" width="10.7109375" style="10" customWidth="1"/>
    <col min="13071" max="13071" width="0.85546875" style="10" customWidth="1"/>
    <col min="13072" max="13072" width="10.5703125" style="10" customWidth="1"/>
    <col min="13073" max="13073" width="0.85546875" style="10" customWidth="1"/>
    <col min="13074" max="13074" width="10.28515625" style="10" customWidth="1"/>
    <col min="13075" max="13306" width="9.140625" style="10"/>
    <col min="13307" max="13310" width="1.140625" style="10" customWidth="1"/>
    <col min="13311" max="13311" width="25.5703125" style="10" customWidth="1"/>
    <col min="13312" max="13312" width="6.7109375" style="10" customWidth="1"/>
    <col min="13313" max="13313" width="0.85546875" style="10" customWidth="1"/>
    <col min="13314" max="13314" width="10.7109375" style="10" customWidth="1"/>
    <col min="13315" max="13315" width="0.85546875" style="10" customWidth="1"/>
    <col min="13316" max="13316" width="10.7109375" style="10" customWidth="1"/>
    <col min="13317" max="13317" width="0.85546875" style="10" customWidth="1"/>
    <col min="13318" max="13318" width="10.7109375" style="10" customWidth="1"/>
    <col min="13319" max="13319" width="0.85546875" style="10" customWidth="1"/>
    <col min="13320" max="13320" width="11.140625" style="10" customWidth="1"/>
    <col min="13321" max="13321" width="0.85546875" style="10" customWidth="1"/>
    <col min="13322" max="13322" width="11.85546875" style="10" customWidth="1"/>
    <col min="13323" max="13323" width="0.85546875" style="10" customWidth="1"/>
    <col min="13324" max="13324" width="11.85546875" style="10" customWidth="1"/>
    <col min="13325" max="13325" width="0.85546875" style="10" customWidth="1"/>
    <col min="13326" max="13326" width="10.7109375" style="10" customWidth="1"/>
    <col min="13327" max="13327" width="0.85546875" style="10" customWidth="1"/>
    <col min="13328" max="13328" width="10.5703125" style="10" customWidth="1"/>
    <col min="13329" max="13329" width="0.85546875" style="10" customWidth="1"/>
    <col min="13330" max="13330" width="10.28515625" style="10" customWidth="1"/>
    <col min="13331" max="13562" width="9.140625" style="10"/>
    <col min="13563" max="13566" width="1.140625" style="10" customWidth="1"/>
    <col min="13567" max="13567" width="25.5703125" style="10" customWidth="1"/>
    <col min="13568" max="13568" width="6.7109375" style="10" customWidth="1"/>
    <col min="13569" max="13569" width="0.85546875" style="10" customWidth="1"/>
    <col min="13570" max="13570" width="10.7109375" style="10" customWidth="1"/>
    <col min="13571" max="13571" width="0.85546875" style="10" customWidth="1"/>
    <col min="13572" max="13572" width="10.7109375" style="10" customWidth="1"/>
    <col min="13573" max="13573" width="0.85546875" style="10" customWidth="1"/>
    <col min="13574" max="13574" width="10.7109375" style="10" customWidth="1"/>
    <col min="13575" max="13575" width="0.85546875" style="10" customWidth="1"/>
    <col min="13576" max="13576" width="11.140625" style="10" customWidth="1"/>
    <col min="13577" max="13577" width="0.85546875" style="10" customWidth="1"/>
    <col min="13578" max="13578" width="11.85546875" style="10" customWidth="1"/>
    <col min="13579" max="13579" width="0.85546875" style="10" customWidth="1"/>
    <col min="13580" max="13580" width="11.85546875" style="10" customWidth="1"/>
    <col min="13581" max="13581" width="0.85546875" style="10" customWidth="1"/>
    <col min="13582" max="13582" width="10.7109375" style="10" customWidth="1"/>
    <col min="13583" max="13583" width="0.85546875" style="10" customWidth="1"/>
    <col min="13584" max="13584" width="10.5703125" style="10" customWidth="1"/>
    <col min="13585" max="13585" width="0.85546875" style="10" customWidth="1"/>
    <col min="13586" max="13586" width="10.28515625" style="10" customWidth="1"/>
    <col min="13587" max="13818" width="9.140625" style="10"/>
    <col min="13819" max="13822" width="1.140625" style="10" customWidth="1"/>
    <col min="13823" max="13823" width="25.5703125" style="10" customWidth="1"/>
    <col min="13824" max="13824" width="6.7109375" style="10" customWidth="1"/>
    <col min="13825" max="13825" width="0.85546875" style="10" customWidth="1"/>
    <col min="13826" max="13826" width="10.7109375" style="10" customWidth="1"/>
    <col min="13827" max="13827" width="0.85546875" style="10" customWidth="1"/>
    <col min="13828" max="13828" width="10.7109375" style="10" customWidth="1"/>
    <col min="13829" max="13829" width="0.85546875" style="10" customWidth="1"/>
    <col min="13830" max="13830" width="10.7109375" style="10" customWidth="1"/>
    <col min="13831" max="13831" width="0.85546875" style="10" customWidth="1"/>
    <col min="13832" max="13832" width="11.140625" style="10" customWidth="1"/>
    <col min="13833" max="13833" width="0.85546875" style="10" customWidth="1"/>
    <col min="13834" max="13834" width="11.85546875" style="10" customWidth="1"/>
    <col min="13835" max="13835" width="0.85546875" style="10" customWidth="1"/>
    <col min="13836" max="13836" width="11.85546875" style="10" customWidth="1"/>
    <col min="13837" max="13837" width="0.85546875" style="10" customWidth="1"/>
    <col min="13838" max="13838" width="10.7109375" style="10" customWidth="1"/>
    <col min="13839" max="13839" width="0.85546875" style="10" customWidth="1"/>
    <col min="13840" max="13840" width="10.5703125" style="10" customWidth="1"/>
    <col min="13841" max="13841" width="0.85546875" style="10" customWidth="1"/>
    <col min="13842" max="13842" width="10.28515625" style="10" customWidth="1"/>
    <col min="13843" max="14074" width="9.140625" style="10"/>
    <col min="14075" max="14078" width="1.140625" style="10" customWidth="1"/>
    <col min="14079" max="14079" width="25.5703125" style="10" customWidth="1"/>
    <col min="14080" max="14080" width="6.7109375" style="10" customWidth="1"/>
    <col min="14081" max="14081" width="0.85546875" style="10" customWidth="1"/>
    <col min="14082" max="14082" width="10.7109375" style="10" customWidth="1"/>
    <col min="14083" max="14083" width="0.85546875" style="10" customWidth="1"/>
    <col min="14084" max="14084" width="10.7109375" style="10" customWidth="1"/>
    <col min="14085" max="14085" width="0.85546875" style="10" customWidth="1"/>
    <col min="14086" max="14086" width="10.7109375" style="10" customWidth="1"/>
    <col min="14087" max="14087" width="0.85546875" style="10" customWidth="1"/>
    <col min="14088" max="14088" width="11.140625" style="10" customWidth="1"/>
    <col min="14089" max="14089" width="0.85546875" style="10" customWidth="1"/>
    <col min="14090" max="14090" width="11.85546875" style="10" customWidth="1"/>
    <col min="14091" max="14091" width="0.85546875" style="10" customWidth="1"/>
    <col min="14092" max="14092" width="11.85546875" style="10" customWidth="1"/>
    <col min="14093" max="14093" width="0.85546875" style="10" customWidth="1"/>
    <col min="14094" max="14094" width="10.7109375" style="10" customWidth="1"/>
    <col min="14095" max="14095" width="0.85546875" style="10" customWidth="1"/>
    <col min="14096" max="14096" width="10.5703125" style="10" customWidth="1"/>
    <col min="14097" max="14097" width="0.85546875" style="10" customWidth="1"/>
    <col min="14098" max="14098" width="10.28515625" style="10" customWidth="1"/>
    <col min="14099" max="14330" width="9.140625" style="10"/>
    <col min="14331" max="14334" width="1.140625" style="10" customWidth="1"/>
    <col min="14335" max="14335" width="25.5703125" style="10" customWidth="1"/>
    <col min="14336" max="14336" width="6.7109375" style="10" customWidth="1"/>
    <col min="14337" max="14337" width="0.85546875" style="10" customWidth="1"/>
    <col min="14338" max="14338" width="10.7109375" style="10" customWidth="1"/>
    <col min="14339" max="14339" width="0.85546875" style="10" customWidth="1"/>
    <col min="14340" max="14340" width="10.7109375" style="10" customWidth="1"/>
    <col min="14341" max="14341" width="0.85546875" style="10" customWidth="1"/>
    <col min="14342" max="14342" width="10.7109375" style="10" customWidth="1"/>
    <col min="14343" max="14343" width="0.85546875" style="10" customWidth="1"/>
    <col min="14344" max="14344" width="11.140625" style="10" customWidth="1"/>
    <col min="14345" max="14345" width="0.85546875" style="10" customWidth="1"/>
    <col min="14346" max="14346" width="11.85546875" style="10" customWidth="1"/>
    <col min="14347" max="14347" width="0.85546875" style="10" customWidth="1"/>
    <col min="14348" max="14348" width="11.85546875" style="10" customWidth="1"/>
    <col min="14349" max="14349" width="0.85546875" style="10" customWidth="1"/>
    <col min="14350" max="14350" width="10.7109375" style="10" customWidth="1"/>
    <col min="14351" max="14351" width="0.85546875" style="10" customWidth="1"/>
    <col min="14352" max="14352" width="10.5703125" style="10" customWidth="1"/>
    <col min="14353" max="14353" width="0.85546875" style="10" customWidth="1"/>
    <col min="14354" max="14354" width="10.28515625" style="10" customWidth="1"/>
    <col min="14355" max="14586" width="9.140625" style="10"/>
    <col min="14587" max="14590" width="1.140625" style="10" customWidth="1"/>
    <col min="14591" max="14591" width="25.5703125" style="10" customWidth="1"/>
    <col min="14592" max="14592" width="6.7109375" style="10" customWidth="1"/>
    <col min="14593" max="14593" width="0.85546875" style="10" customWidth="1"/>
    <col min="14594" max="14594" width="10.7109375" style="10" customWidth="1"/>
    <col min="14595" max="14595" width="0.85546875" style="10" customWidth="1"/>
    <col min="14596" max="14596" width="10.7109375" style="10" customWidth="1"/>
    <col min="14597" max="14597" width="0.85546875" style="10" customWidth="1"/>
    <col min="14598" max="14598" width="10.7109375" style="10" customWidth="1"/>
    <col min="14599" max="14599" width="0.85546875" style="10" customWidth="1"/>
    <col min="14600" max="14600" width="11.140625" style="10" customWidth="1"/>
    <col min="14601" max="14601" width="0.85546875" style="10" customWidth="1"/>
    <col min="14602" max="14602" width="11.85546875" style="10" customWidth="1"/>
    <col min="14603" max="14603" width="0.85546875" style="10" customWidth="1"/>
    <col min="14604" max="14604" width="11.85546875" style="10" customWidth="1"/>
    <col min="14605" max="14605" width="0.85546875" style="10" customWidth="1"/>
    <col min="14606" max="14606" width="10.7109375" style="10" customWidth="1"/>
    <col min="14607" max="14607" width="0.85546875" style="10" customWidth="1"/>
    <col min="14608" max="14608" width="10.5703125" style="10" customWidth="1"/>
    <col min="14609" max="14609" width="0.85546875" style="10" customWidth="1"/>
    <col min="14610" max="14610" width="10.28515625" style="10" customWidth="1"/>
    <col min="14611" max="14842" width="9.140625" style="10"/>
    <col min="14843" max="14846" width="1.140625" style="10" customWidth="1"/>
    <col min="14847" max="14847" width="25.5703125" style="10" customWidth="1"/>
    <col min="14848" max="14848" width="6.7109375" style="10" customWidth="1"/>
    <col min="14849" max="14849" width="0.85546875" style="10" customWidth="1"/>
    <col min="14850" max="14850" width="10.7109375" style="10" customWidth="1"/>
    <col min="14851" max="14851" width="0.85546875" style="10" customWidth="1"/>
    <col min="14852" max="14852" width="10.7109375" style="10" customWidth="1"/>
    <col min="14853" max="14853" width="0.85546875" style="10" customWidth="1"/>
    <col min="14854" max="14854" width="10.7109375" style="10" customWidth="1"/>
    <col min="14855" max="14855" width="0.85546875" style="10" customWidth="1"/>
    <col min="14856" max="14856" width="11.140625" style="10" customWidth="1"/>
    <col min="14857" max="14857" width="0.85546875" style="10" customWidth="1"/>
    <col min="14858" max="14858" width="11.85546875" style="10" customWidth="1"/>
    <col min="14859" max="14859" width="0.85546875" style="10" customWidth="1"/>
    <col min="14860" max="14860" width="11.85546875" style="10" customWidth="1"/>
    <col min="14861" max="14861" width="0.85546875" style="10" customWidth="1"/>
    <col min="14862" max="14862" width="10.7109375" style="10" customWidth="1"/>
    <col min="14863" max="14863" width="0.85546875" style="10" customWidth="1"/>
    <col min="14864" max="14864" width="10.5703125" style="10" customWidth="1"/>
    <col min="14865" max="14865" width="0.85546875" style="10" customWidth="1"/>
    <col min="14866" max="14866" width="10.28515625" style="10" customWidth="1"/>
    <col min="14867" max="15098" width="9.140625" style="10"/>
    <col min="15099" max="15102" width="1.140625" style="10" customWidth="1"/>
    <col min="15103" max="15103" width="25.5703125" style="10" customWidth="1"/>
    <col min="15104" max="15104" width="6.7109375" style="10" customWidth="1"/>
    <col min="15105" max="15105" width="0.85546875" style="10" customWidth="1"/>
    <col min="15106" max="15106" width="10.7109375" style="10" customWidth="1"/>
    <col min="15107" max="15107" width="0.85546875" style="10" customWidth="1"/>
    <col min="15108" max="15108" width="10.7109375" style="10" customWidth="1"/>
    <col min="15109" max="15109" width="0.85546875" style="10" customWidth="1"/>
    <col min="15110" max="15110" width="10.7109375" style="10" customWidth="1"/>
    <col min="15111" max="15111" width="0.85546875" style="10" customWidth="1"/>
    <col min="15112" max="15112" width="11.140625" style="10" customWidth="1"/>
    <col min="15113" max="15113" width="0.85546875" style="10" customWidth="1"/>
    <col min="15114" max="15114" width="11.85546875" style="10" customWidth="1"/>
    <col min="15115" max="15115" width="0.85546875" style="10" customWidth="1"/>
    <col min="15116" max="15116" width="11.85546875" style="10" customWidth="1"/>
    <col min="15117" max="15117" width="0.85546875" style="10" customWidth="1"/>
    <col min="15118" max="15118" width="10.7109375" style="10" customWidth="1"/>
    <col min="15119" max="15119" width="0.85546875" style="10" customWidth="1"/>
    <col min="15120" max="15120" width="10.5703125" style="10" customWidth="1"/>
    <col min="15121" max="15121" width="0.85546875" style="10" customWidth="1"/>
    <col min="15122" max="15122" width="10.28515625" style="10" customWidth="1"/>
    <col min="15123" max="15354" width="9.140625" style="10"/>
    <col min="15355" max="15358" width="1.140625" style="10" customWidth="1"/>
    <col min="15359" max="15359" width="25.5703125" style="10" customWidth="1"/>
    <col min="15360" max="15360" width="6.7109375" style="10" customWidth="1"/>
    <col min="15361" max="15361" width="0.85546875" style="10" customWidth="1"/>
    <col min="15362" max="15362" width="10.7109375" style="10" customWidth="1"/>
    <col min="15363" max="15363" width="0.85546875" style="10" customWidth="1"/>
    <col min="15364" max="15364" width="10.7109375" style="10" customWidth="1"/>
    <col min="15365" max="15365" width="0.85546875" style="10" customWidth="1"/>
    <col min="15366" max="15366" width="10.7109375" style="10" customWidth="1"/>
    <col min="15367" max="15367" width="0.85546875" style="10" customWidth="1"/>
    <col min="15368" max="15368" width="11.140625" style="10" customWidth="1"/>
    <col min="15369" max="15369" width="0.85546875" style="10" customWidth="1"/>
    <col min="15370" max="15370" width="11.85546875" style="10" customWidth="1"/>
    <col min="15371" max="15371" width="0.85546875" style="10" customWidth="1"/>
    <col min="15372" max="15372" width="11.85546875" style="10" customWidth="1"/>
    <col min="15373" max="15373" width="0.85546875" style="10" customWidth="1"/>
    <col min="15374" max="15374" width="10.7109375" style="10" customWidth="1"/>
    <col min="15375" max="15375" width="0.85546875" style="10" customWidth="1"/>
    <col min="15376" max="15376" width="10.5703125" style="10" customWidth="1"/>
    <col min="15377" max="15377" width="0.85546875" style="10" customWidth="1"/>
    <col min="15378" max="15378" width="10.28515625" style="10" customWidth="1"/>
    <col min="15379" max="15610" width="9.140625" style="10"/>
    <col min="15611" max="15614" width="1.140625" style="10" customWidth="1"/>
    <col min="15615" max="15615" width="25.5703125" style="10" customWidth="1"/>
    <col min="15616" max="15616" width="6.7109375" style="10" customWidth="1"/>
    <col min="15617" max="15617" width="0.85546875" style="10" customWidth="1"/>
    <col min="15618" max="15618" width="10.7109375" style="10" customWidth="1"/>
    <col min="15619" max="15619" width="0.85546875" style="10" customWidth="1"/>
    <col min="15620" max="15620" width="10.7109375" style="10" customWidth="1"/>
    <col min="15621" max="15621" width="0.85546875" style="10" customWidth="1"/>
    <col min="15622" max="15622" width="10.7109375" style="10" customWidth="1"/>
    <col min="15623" max="15623" width="0.85546875" style="10" customWidth="1"/>
    <col min="15624" max="15624" width="11.140625" style="10" customWidth="1"/>
    <col min="15625" max="15625" width="0.85546875" style="10" customWidth="1"/>
    <col min="15626" max="15626" width="11.85546875" style="10" customWidth="1"/>
    <col min="15627" max="15627" width="0.85546875" style="10" customWidth="1"/>
    <col min="15628" max="15628" width="11.85546875" style="10" customWidth="1"/>
    <col min="15629" max="15629" width="0.85546875" style="10" customWidth="1"/>
    <col min="15630" max="15630" width="10.7109375" style="10" customWidth="1"/>
    <col min="15631" max="15631" width="0.85546875" style="10" customWidth="1"/>
    <col min="15632" max="15632" width="10.5703125" style="10" customWidth="1"/>
    <col min="15633" max="15633" width="0.85546875" style="10" customWidth="1"/>
    <col min="15634" max="15634" width="10.28515625" style="10" customWidth="1"/>
    <col min="15635" max="15866" width="9.140625" style="10"/>
    <col min="15867" max="15870" width="1.140625" style="10" customWidth="1"/>
    <col min="15871" max="15871" width="25.5703125" style="10" customWidth="1"/>
    <col min="15872" max="15872" width="6.7109375" style="10" customWidth="1"/>
    <col min="15873" max="15873" width="0.85546875" style="10" customWidth="1"/>
    <col min="15874" max="15874" width="10.7109375" style="10" customWidth="1"/>
    <col min="15875" max="15875" width="0.85546875" style="10" customWidth="1"/>
    <col min="15876" max="15876" width="10.7109375" style="10" customWidth="1"/>
    <col min="15877" max="15877" width="0.85546875" style="10" customWidth="1"/>
    <col min="15878" max="15878" width="10.7109375" style="10" customWidth="1"/>
    <col min="15879" max="15879" width="0.85546875" style="10" customWidth="1"/>
    <col min="15880" max="15880" width="11.140625" style="10" customWidth="1"/>
    <col min="15881" max="15881" width="0.85546875" style="10" customWidth="1"/>
    <col min="15882" max="15882" width="11.85546875" style="10" customWidth="1"/>
    <col min="15883" max="15883" width="0.85546875" style="10" customWidth="1"/>
    <col min="15884" max="15884" width="11.85546875" style="10" customWidth="1"/>
    <col min="15885" max="15885" width="0.85546875" style="10" customWidth="1"/>
    <col min="15886" max="15886" width="10.7109375" style="10" customWidth="1"/>
    <col min="15887" max="15887" width="0.85546875" style="10" customWidth="1"/>
    <col min="15888" max="15888" width="10.5703125" style="10" customWidth="1"/>
    <col min="15889" max="15889" width="0.85546875" style="10" customWidth="1"/>
    <col min="15890" max="15890" width="10.28515625" style="10" customWidth="1"/>
    <col min="15891" max="16122" width="9.140625" style="10"/>
    <col min="16123" max="16126" width="1.140625" style="10" customWidth="1"/>
    <col min="16127" max="16127" width="25.5703125" style="10" customWidth="1"/>
    <col min="16128" max="16128" width="6.7109375" style="10" customWidth="1"/>
    <col min="16129" max="16129" width="0.85546875" style="10" customWidth="1"/>
    <col min="16130" max="16130" width="10.7109375" style="10" customWidth="1"/>
    <col min="16131" max="16131" width="0.85546875" style="10" customWidth="1"/>
    <col min="16132" max="16132" width="10.7109375" style="10" customWidth="1"/>
    <col min="16133" max="16133" width="0.85546875" style="10" customWidth="1"/>
    <col min="16134" max="16134" width="10.7109375" style="10" customWidth="1"/>
    <col min="16135" max="16135" width="0.85546875" style="10" customWidth="1"/>
    <col min="16136" max="16136" width="11.140625" style="10" customWidth="1"/>
    <col min="16137" max="16137" width="0.85546875" style="10" customWidth="1"/>
    <col min="16138" max="16138" width="11.85546875" style="10" customWidth="1"/>
    <col min="16139" max="16139" width="0.85546875" style="10" customWidth="1"/>
    <col min="16140" max="16140" width="11.85546875" style="10" customWidth="1"/>
    <col min="16141" max="16141" width="0.85546875" style="10" customWidth="1"/>
    <col min="16142" max="16142" width="10.7109375" style="10" customWidth="1"/>
    <col min="16143" max="16143" width="0.85546875" style="10" customWidth="1"/>
    <col min="16144" max="16144" width="10.5703125" style="10" customWidth="1"/>
    <col min="16145" max="16145" width="0.85546875" style="10" customWidth="1"/>
    <col min="16146" max="16146" width="10.28515625" style="10" customWidth="1"/>
    <col min="16147" max="16384" width="9.140625" style="10"/>
  </cols>
  <sheetData>
    <row r="1" spans="1:18" s="43" customFormat="1" ht="23.1" customHeight="1">
      <c r="D1" s="44"/>
      <c r="G1" s="52"/>
      <c r="H1" s="44"/>
      <c r="I1" s="52"/>
      <c r="K1" s="52"/>
      <c r="M1" s="52"/>
      <c r="O1" s="52"/>
      <c r="P1" s="45" t="s">
        <v>98</v>
      </c>
      <c r="Q1" s="52"/>
    </row>
    <row r="2" spans="1:18" s="43" customFormat="1" ht="23.1" customHeight="1">
      <c r="D2" s="44"/>
      <c r="G2" s="52"/>
      <c r="H2" s="44"/>
      <c r="I2" s="52"/>
      <c r="K2" s="52"/>
      <c r="M2" s="52"/>
      <c r="O2" s="52"/>
      <c r="P2" s="45" t="s">
        <v>99</v>
      </c>
      <c r="Q2" s="52"/>
    </row>
    <row r="3" spans="1:18" s="43" customFormat="1" ht="23.1" customHeight="1">
      <c r="A3" s="223" t="s">
        <v>102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</row>
    <row r="4" spans="1:18" s="46" customFormat="1" ht="23.1" customHeight="1">
      <c r="A4" s="224" t="s">
        <v>94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</row>
    <row r="5" spans="1:18" s="47" customFormat="1" ht="23.1" customHeight="1">
      <c r="A5" s="225" t="s">
        <v>106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</row>
    <row r="6" spans="1:18" s="47" customFormat="1" ht="23.1" customHeight="1">
      <c r="A6" s="225" t="s">
        <v>166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</row>
    <row r="7" spans="1:18" s="47" customFormat="1" ht="9.9499999999999993" customHeight="1">
      <c r="A7" s="49"/>
      <c r="B7" s="49"/>
      <c r="C7" s="49"/>
      <c r="D7" s="49"/>
      <c r="E7" s="49"/>
      <c r="F7" s="51"/>
      <c r="G7" s="51"/>
      <c r="H7" s="49"/>
      <c r="I7" s="51"/>
      <c r="J7" s="49"/>
      <c r="K7" s="51"/>
      <c r="L7" s="49"/>
      <c r="M7" s="51"/>
      <c r="N7" s="49"/>
      <c r="O7" s="51"/>
      <c r="P7" s="49"/>
      <c r="Q7" s="51"/>
      <c r="R7" s="49"/>
    </row>
    <row r="8" spans="1:18" s="52" customFormat="1" ht="18.95" customHeight="1">
      <c r="A8" s="64"/>
      <c r="B8" s="64"/>
      <c r="C8" s="64"/>
      <c r="D8" s="64"/>
      <c r="E8" s="64"/>
      <c r="F8" s="64"/>
      <c r="G8" s="64"/>
      <c r="H8" s="65"/>
      <c r="I8" s="65"/>
      <c r="J8" s="65"/>
      <c r="K8" s="65"/>
      <c r="L8" s="65"/>
      <c r="M8" s="65"/>
      <c r="N8" s="65"/>
      <c r="O8" s="65"/>
      <c r="P8" s="65"/>
      <c r="Q8" s="65"/>
      <c r="R8" s="67" t="s">
        <v>104</v>
      </c>
    </row>
    <row r="9" spans="1:18" s="52" customFormat="1" ht="18.95" customHeight="1">
      <c r="A9" s="64"/>
      <c r="B9" s="64"/>
      <c r="C9" s="64"/>
      <c r="D9" s="64"/>
      <c r="E9" s="64"/>
      <c r="H9" s="228" t="s">
        <v>95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</row>
    <row r="10" spans="1:18" s="70" customFormat="1" ht="43.5">
      <c r="A10" s="68"/>
      <c r="B10" s="68"/>
      <c r="C10" s="68"/>
      <c r="D10" s="68"/>
      <c r="E10" s="68"/>
      <c r="F10" s="68"/>
      <c r="G10" s="68"/>
      <c r="H10" s="68"/>
      <c r="I10" s="68"/>
      <c r="J10" s="83"/>
      <c r="K10" s="83"/>
      <c r="L10" s="227" t="s">
        <v>5</v>
      </c>
      <c r="M10" s="227"/>
      <c r="N10" s="227"/>
      <c r="O10" s="69"/>
      <c r="P10" s="96" t="s">
        <v>31</v>
      </c>
      <c r="Q10" s="92"/>
      <c r="R10" s="69"/>
    </row>
    <row r="11" spans="1:18" s="72" customFormat="1" ht="18.95" customHeight="1">
      <c r="A11" s="68"/>
      <c r="B11" s="68"/>
      <c r="C11" s="68"/>
      <c r="D11" s="68"/>
      <c r="E11" s="68"/>
      <c r="G11" s="68"/>
      <c r="H11" s="68" t="s">
        <v>54</v>
      </c>
      <c r="I11" s="68"/>
      <c r="J11" s="68" t="s">
        <v>56</v>
      </c>
      <c r="K11" s="68"/>
      <c r="L11" s="68" t="s">
        <v>13</v>
      </c>
      <c r="M11" s="71"/>
      <c r="O11" s="71"/>
      <c r="P11" s="71"/>
      <c r="Q11" s="71"/>
      <c r="R11" s="68" t="s">
        <v>19</v>
      </c>
    </row>
    <row r="12" spans="1:18" s="72" customFormat="1" ht="18.95" customHeight="1">
      <c r="A12" s="73"/>
      <c r="B12" s="73"/>
      <c r="C12" s="73"/>
      <c r="D12" s="73"/>
      <c r="E12" s="73"/>
      <c r="G12" s="74"/>
      <c r="H12" s="74" t="s">
        <v>50</v>
      </c>
      <c r="I12" s="74"/>
      <c r="J12" s="74" t="s">
        <v>69</v>
      </c>
      <c r="K12" s="74"/>
      <c r="L12" s="74" t="s">
        <v>81</v>
      </c>
      <c r="M12" s="74"/>
      <c r="O12" s="74"/>
      <c r="P12" s="74" t="s">
        <v>70</v>
      </c>
      <c r="Q12" s="74"/>
      <c r="R12" s="74" t="s">
        <v>72</v>
      </c>
    </row>
    <row r="13" spans="1:18" s="72" customFormat="1" ht="18.95" customHeight="1">
      <c r="A13" s="73"/>
      <c r="B13" s="73"/>
      <c r="C13" s="73"/>
      <c r="E13" s="73"/>
      <c r="F13" s="73" t="s">
        <v>1</v>
      </c>
      <c r="G13" s="74"/>
      <c r="H13" s="75" t="s">
        <v>55</v>
      </c>
      <c r="I13" s="74"/>
      <c r="J13" s="75" t="s">
        <v>57</v>
      </c>
      <c r="K13" s="74"/>
      <c r="L13" s="75" t="s">
        <v>82</v>
      </c>
      <c r="M13" s="74"/>
      <c r="N13" s="75" t="s">
        <v>15</v>
      </c>
      <c r="O13" s="74"/>
      <c r="P13" s="75" t="s">
        <v>51</v>
      </c>
      <c r="Q13" s="74"/>
      <c r="R13" s="75" t="s">
        <v>61</v>
      </c>
    </row>
    <row r="14" spans="1:18" s="70" customFormat="1" ht="18.95" customHeight="1">
      <c r="A14" s="70" t="s">
        <v>174</v>
      </c>
      <c r="B14" s="73"/>
      <c r="C14" s="73"/>
      <c r="D14" s="72"/>
      <c r="E14" s="76"/>
      <c r="G14" s="77"/>
      <c r="H14" s="77">
        <v>213307</v>
      </c>
      <c r="I14" s="77"/>
      <c r="J14" s="77">
        <v>302807</v>
      </c>
      <c r="K14" s="77"/>
      <c r="L14" s="77">
        <v>50000</v>
      </c>
      <c r="M14" s="77"/>
      <c r="N14" s="77">
        <v>532160</v>
      </c>
      <c r="O14" s="77"/>
      <c r="P14" s="77">
        <v>732864</v>
      </c>
      <c r="Q14" s="77"/>
      <c r="R14" s="77">
        <f>+H14+J14+L14+N14+P14</f>
        <v>1831138</v>
      </c>
    </row>
    <row r="15" spans="1:18" s="70" customFormat="1" ht="18.95" customHeight="1">
      <c r="A15" s="70" t="s">
        <v>138</v>
      </c>
      <c r="B15" s="78"/>
      <c r="C15" s="78"/>
      <c r="D15" s="73"/>
      <c r="E15" s="76"/>
      <c r="G15" s="80"/>
      <c r="H15" s="79">
        <v>0</v>
      </c>
      <c r="I15" s="80"/>
      <c r="J15" s="79">
        <v>0</v>
      </c>
      <c r="K15" s="80"/>
      <c r="L15" s="79">
        <v>0</v>
      </c>
      <c r="M15" s="80"/>
      <c r="N15" s="79">
        <v>-32986</v>
      </c>
      <c r="O15" s="80"/>
      <c r="P15" s="79">
        <v>0</v>
      </c>
      <c r="Q15" s="80"/>
      <c r="R15" s="79">
        <f>+H15+J15+L15+N15+P15</f>
        <v>-32986</v>
      </c>
    </row>
    <row r="16" spans="1:18" s="70" customFormat="1" ht="18.95" customHeight="1" thickBot="1">
      <c r="A16" s="70" t="s">
        <v>175</v>
      </c>
      <c r="B16" s="76"/>
      <c r="C16" s="76"/>
      <c r="D16" s="73"/>
      <c r="E16" s="76"/>
      <c r="G16" s="80"/>
      <c r="H16" s="81">
        <f>SUM(H14:H15)</f>
        <v>213307</v>
      </c>
      <c r="I16" s="77"/>
      <c r="J16" s="81">
        <f>SUM(J14:J15)</f>
        <v>302807</v>
      </c>
      <c r="K16" s="77"/>
      <c r="L16" s="81">
        <f>SUM(L14:L15)</f>
        <v>50000</v>
      </c>
      <c r="M16" s="80"/>
      <c r="N16" s="81">
        <f>SUM(N14:N15)</f>
        <v>499174</v>
      </c>
      <c r="O16" s="80"/>
      <c r="P16" s="81">
        <f>SUM(P14:P15)</f>
        <v>732864</v>
      </c>
      <c r="Q16" s="80"/>
      <c r="R16" s="81">
        <f>SUM(R14:R15)</f>
        <v>1798152</v>
      </c>
    </row>
    <row r="17" spans="1:18" s="70" customFormat="1" ht="18.95" customHeight="1" thickTop="1">
      <c r="B17" s="76"/>
      <c r="C17" s="76"/>
      <c r="D17" s="73"/>
      <c r="E17" s="76"/>
      <c r="G17" s="80"/>
      <c r="H17" s="77"/>
      <c r="I17" s="77"/>
      <c r="J17" s="77"/>
      <c r="K17" s="77"/>
      <c r="L17" s="77"/>
      <c r="M17" s="80"/>
      <c r="N17" s="80"/>
      <c r="O17" s="80"/>
      <c r="P17" s="80"/>
      <c r="Q17" s="80"/>
      <c r="R17" s="80"/>
    </row>
    <row r="18" spans="1:18" s="70" customFormat="1" ht="18.95" customHeight="1">
      <c r="A18" s="70" t="s">
        <v>144</v>
      </c>
      <c r="B18" s="76"/>
      <c r="C18" s="76"/>
      <c r="D18" s="73"/>
      <c r="E18" s="76"/>
      <c r="G18" s="77"/>
      <c r="H18" s="77">
        <v>213307</v>
      </c>
      <c r="I18" s="77"/>
      <c r="J18" s="77">
        <v>302807</v>
      </c>
      <c r="K18" s="77"/>
      <c r="L18" s="77">
        <v>50000</v>
      </c>
      <c r="M18" s="77"/>
      <c r="N18" s="77">
        <v>764604</v>
      </c>
      <c r="O18" s="77"/>
      <c r="P18" s="77">
        <v>526008</v>
      </c>
      <c r="Q18" s="77"/>
      <c r="R18" s="77">
        <f>SUM(H18:P18)</f>
        <v>1856726</v>
      </c>
    </row>
    <row r="19" spans="1:18" s="70" customFormat="1" ht="18.95" customHeight="1">
      <c r="A19" s="70" t="s">
        <v>138</v>
      </c>
      <c r="B19" s="78"/>
      <c r="C19" s="76"/>
      <c r="D19" s="73"/>
      <c r="E19" s="76"/>
      <c r="G19" s="80"/>
      <c r="H19" s="79">
        <v>0</v>
      </c>
      <c r="I19" s="80"/>
      <c r="J19" s="79">
        <v>0</v>
      </c>
      <c r="K19" s="80"/>
      <c r="L19" s="79">
        <v>0</v>
      </c>
      <c r="M19" s="80"/>
      <c r="N19" s="79">
        <v>-100334</v>
      </c>
      <c r="O19" s="80"/>
      <c r="P19" s="79">
        <v>206856</v>
      </c>
      <c r="Q19" s="80"/>
      <c r="R19" s="79">
        <f>SUM(H19:P19)</f>
        <v>106522</v>
      </c>
    </row>
    <row r="20" spans="1:18" s="70" customFormat="1" ht="18.95" customHeight="1" thickBot="1">
      <c r="A20" s="70" t="s">
        <v>145</v>
      </c>
      <c r="B20" s="76"/>
      <c r="C20" s="76"/>
      <c r="D20" s="73"/>
      <c r="E20" s="73"/>
      <c r="G20" s="80"/>
      <c r="H20" s="81">
        <f>SUM(H18:H19)</f>
        <v>213307</v>
      </c>
      <c r="I20" s="77"/>
      <c r="J20" s="81">
        <f>SUM(J18:J19)</f>
        <v>302807</v>
      </c>
      <c r="K20" s="77"/>
      <c r="L20" s="81">
        <f>SUM(L18:L19)</f>
        <v>50000</v>
      </c>
      <c r="M20" s="80"/>
      <c r="N20" s="82">
        <f>SUM(N18:N19)</f>
        <v>664270</v>
      </c>
      <c r="O20" s="80"/>
      <c r="P20" s="82">
        <f>SUM(P18:P19)</f>
        <v>732864</v>
      </c>
      <c r="Q20" s="80"/>
      <c r="R20" s="82">
        <f>SUM(R18:R19)</f>
        <v>1963248</v>
      </c>
    </row>
    <row r="21" spans="1:18" s="72" customFormat="1" ht="18.95" customHeight="1" thickTop="1">
      <c r="A21" s="73"/>
      <c r="B21" s="73"/>
      <c r="C21" s="73"/>
      <c r="E21" s="73"/>
      <c r="F21" s="73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</row>
    <row r="22" spans="1:18" s="72" customFormat="1" ht="18.95" customHeight="1">
      <c r="A22" s="73"/>
      <c r="B22" s="73"/>
      <c r="C22" s="73"/>
      <c r="E22" s="73"/>
      <c r="F22" s="73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</row>
    <row r="23" spans="1:18" ht="13.5" customHeight="1"/>
    <row r="24" spans="1:18" s="18" customFormat="1" ht="18" customHeight="1">
      <c r="B24" s="24"/>
      <c r="C24" s="26"/>
      <c r="D24" s="23"/>
      <c r="E24" s="26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</row>
    <row r="25" spans="1:18" s="29" customFormat="1" ht="24.95" customHeight="1">
      <c r="A25" s="27"/>
      <c r="B25" s="28"/>
      <c r="D25" s="50"/>
      <c r="E25" s="30"/>
      <c r="F25" s="31"/>
      <c r="G25" s="31"/>
      <c r="H25" s="31"/>
      <c r="I25" s="32"/>
      <c r="J25" s="31"/>
      <c r="K25" s="31"/>
      <c r="L25" s="33"/>
      <c r="M25" s="32"/>
      <c r="N25" s="32"/>
      <c r="O25" s="32"/>
      <c r="P25" s="32"/>
      <c r="Q25" s="32"/>
      <c r="R25" s="32"/>
    </row>
    <row r="26" spans="1:18" ht="20.100000000000001" customHeight="1">
      <c r="L26" s="12"/>
    </row>
    <row r="27" spans="1:18" ht="20.100000000000001" customHeight="1"/>
    <row r="28" spans="1:18" ht="20.100000000000001" customHeight="1"/>
    <row r="29" spans="1:18" ht="20.100000000000001" customHeight="1"/>
    <row r="30" spans="1:18" ht="20.100000000000001" customHeight="1"/>
    <row r="31" spans="1:18" ht="20.100000000000001" customHeight="1"/>
    <row r="32" spans="1:18" ht="20.100000000000001" customHeight="1"/>
    <row r="33" spans="1:18" ht="20.100000000000001" customHeight="1"/>
    <row r="34" spans="1:18" ht="20.100000000000001" customHeight="1">
      <c r="A34" s="10" t="e">
        <v>#REF!</v>
      </c>
    </row>
    <row r="38" spans="1:18" ht="6" customHeight="1"/>
    <row r="39" spans="1:18" ht="20.100000000000001" customHeight="1">
      <c r="A39" s="34"/>
    </row>
    <row r="40" spans="1:18" s="15" customFormat="1" ht="20.100000000000001" customHeight="1">
      <c r="A40" s="220"/>
      <c r="B40" s="220"/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14"/>
      <c r="N40" s="14"/>
      <c r="O40" s="14"/>
      <c r="P40" s="14"/>
      <c r="Q40" s="14"/>
      <c r="R40" s="14"/>
    </row>
    <row r="41" spans="1:18" s="15" customFormat="1" ht="20.100000000000001" customHeight="1">
      <c r="A41" s="216"/>
      <c r="B41" s="216"/>
      <c r="C41" s="216"/>
      <c r="D41" s="216"/>
      <c r="E41" s="216"/>
      <c r="F41" s="216"/>
      <c r="G41" s="216"/>
      <c r="H41" s="216"/>
      <c r="I41" s="216"/>
      <c r="J41" s="216"/>
      <c r="K41" s="216"/>
      <c r="L41" s="216"/>
      <c r="M41" s="14"/>
      <c r="N41" s="14"/>
      <c r="O41" s="14"/>
      <c r="P41" s="14"/>
      <c r="Q41" s="14"/>
      <c r="R41" s="14"/>
    </row>
    <row r="42" spans="1:18" s="15" customFormat="1" ht="20.100000000000001" customHeight="1">
      <c r="A42" s="216"/>
      <c r="B42" s="216"/>
      <c r="C42" s="216"/>
      <c r="D42" s="216"/>
      <c r="E42" s="216"/>
      <c r="F42" s="216"/>
      <c r="G42" s="216"/>
      <c r="H42" s="216"/>
      <c r="I42" s="216"/>
      <c r="J42" s="216"/>
      <c r="K42" s="216"/>
      <c r="L42" s="216"/>
      <c r="M42" s="14"/>
      <c r="N42" s="14"/>
      <c r="O42" s="14"/>
      <c r="P42" s="14"/>
      <c r="Q42" s="14"/>
      <c r="R42" s="14"/>
    </row>
    <row r="43" spans="1:18" s="15" customFormat="1" ht="20.100000000000001" customHeight="1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35"/>
      <c r="M43" s="14"/>
      <c r="N43" s="14"/>
      <c r="O43" s="14"/>
      <c r="P43" s="14"/>
      <c r="Q43" s="14"/>
      <c r="R43" s="14"/>
    </row>
    <row r="44" spans="1:18" s="15" customFormat="1" ht="20.100000000000001" customHeight="1">
      <c r="A44" s="19"/>
      <c r="B44" s="19"/>
      <c r="C44" s="19"/>
      <c r="D44" s="19"/>
      <c r="E44" s="20"/>
      <c r="F44" s="217"/>
      <c r="G44" s="217"/>
      <c r="H44" s="217"/>
      <c r="I44" s="218"/>
      <c r="J44" s="217"/>
      <c r="K44" s="217"/>
      <c r="L44" s="217"/>
      <c r="M44" s="218"/>
      <c r="N44" s="218"/>
      <c r="O44" s="218"/>
      <c r="P44" s="218"/>
      <c r="Q44" s="218"/>
      <c r="R44" s="218"/>
    </row>
    <row r="45" spans="1:18" s="15" customFormat="1" ht="20.100000000000001" customHeight="1">
      <c r="A45" s="21"/>
      <c r="B45" s="21"/>
      <c r="C45" s="21"/>
      <c r="D45" s="19"/>
      <c r="E45" s="22"/>
      <c r="F45" s="36"/>
      <c r="G45" s="36"/>
      <c r="H45" s="36"/>
      <c r="I45" s="36"/>
      <c r="J45" s="36"/>
      <c r="K45" s="36"/>
      <c r="L45" s="36"/>
      <c r="O45" s="37"/>
      <c r="P45" s="37"/>
      <c r="Q45" s="37"/>
    </row>
    <row r="46" spans="1:18" s="15" customFormat="1" ht="20.100000000000001" customHeight="1">
      <c r="A46" s="21"/>
      <c r="B46" s="21"/>
      <c r="C46" s="21"/>
      <c r="D46" s="23"/>
      <c r="E46" s="22"/>
      <c r="F46" s="38"/>
      <c r="G46" s="37"/>
      <c r="H46" s="38"/>
      <c r="I46" s="37"/>
      <c r="J46" s="38"/>
      <c r="K46" s="37"/>
      <c r="L46" s="38"/>
      <c r="M46" s="39"/>
      <c r="N46" s="37"/>
      <c r="O46" s="40"/>
      <c r="P46" s="41"/>
      <c r="Q46" s="40"/>
      <c r="R46" s="42"/>
    </row>
    <row r="47" spans="1:18" ht="20.100000000000001" customHeight="1">
      <c r="A47" s="219"/>
      <c r="B47" s="219"/>
      <c r="C47" s="219"/>
    </row>
    <row r="48" spans="1:18" ht="20.100000000000001" customHeight="1">
      <c r="A48" s="219"/>
      <c r="B48" s="219"/>
      <c r="C48" s="219"/>
    </row>
  </sheetData>
  <mergeCells count="12">
    <mergeCell ref="A48:C48"/>
    <mergeCell ref="A3:R3"/>
    <mergeCell ref="A4:R4"/>
    <mergeCell ref="A5:R5"/>
    <mergeCell ref="A6:R6"/>
    <mergeCell ref="L10:N10"/>
    <mergeCell ref="H9:R9"/>
    <mergeCell ref="A40:L40"/>
    <mergeCell ref="A41:L41"/>
    <mergeCell ref="A42:L42"/>
    <mergeCell ref="F44:R44"/>
    <mergeCell ref="A47:C47"/>
  </mergeCells>
  <pageMargins left="0.39370078740157483" right="0.51181102362204722" top="1.0629921259842521" bottom="0.98425196850393704" header="0.98425196850393704" footer="0.39370078740157483"/>
  <pageSetup paperSize="9" firstPageNumber="6" orientation="landscape" useFirstPageNumber="1" r:id="rId1"/>
  <headerFooter>
    <oddFooter>&amp;LNotes to interim financial statements form an integral part of these statements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57F48-4D08-475B-9D62-029BDD2B9E35}">
  <sheetPr>
    <tabColor rgb="FFC00000"/>
  </sheetPr>
  <dimension ref="A1:WVU94"/>
  <sheetViews>
    <sheetView tabSelected="1" view="pageBreakPreview" topLeftCell="A46" zoomScaleNormal="100" zoomScaleSheetLayoutView="100" workbookViewId="0">
      <selection activeCell="F56" sqref="F56"/>
    </sheetView>
  </sheetViews>
  <sheetFormatPr defaultRowHeight="16.5" customHeight="1"/>
  <cols>
    <col min="1" max="4" width="0.85546875" style="139" customWidth="1"/>
    <col min="5" max="5" width="36.7109375" style="139" customWidth="1"/>
    <col min="6" max="6" width="11.140625" style="183" customWidth="1"/>
    <col min="7" max="7" width="12" style="161" customWidth="1"/>
    <col min="8" max="8" width="0.7109375" style="161" customWidth="1"/>
    <col min="9" max="9" width="11.7109375" style="161" customWidth="1"/>
    <col min="10" max="10" width="0.7109375" style="161" customWidth="1"/>
    <col min="11" max="11" width="11.7109375" style="161" customWidth="1"/>
    <col min="12" max="12" width="0.7109375" style="161" customWidth="1"/>
    <col min="13" max="13" width="11.7109375" style="139" customWidth="1"/>
    <col min="14" max="15" width="9.140625" style="139"/>
    <col min="16" max="255" width="9.140625" style="54"/>
    <col min="256" max="259" width="1.7109375" style="54" customWidth="1"/>
    <col min="260" max="260" width="26.42578125" style="54" customWidth="1"/>
    <col min="261" max="261" width="7" style="54" customWidth="1"/>
    <col min="262" max="262" width="0.7109375" style="54" customWidth="1"/>
    <col min="263" max="263" width="11.5703125" style="54" customWidth="1"/>
    <col min="264" max="264" width="0.7109375" style="54" customWidth="1"/>
    <col min="265" max="265" width="11.5703125" style="54" customWidth="1"/>
    <col min="266" max="266" width="0.7109375" style="54" customWidth="1"/>
    <col min="267" max="267" width="11.5703125" style="54" customWidth="1"/>
    <col min="268" max="268" width="0.7109375" style="54" customWidth="1"/>
    <col min="269" max="269" width="11.5703125" style="54" customWidth="1"/>
    <col min="270" max="511" width="9.140625" style="54"/>
    <col min="512" max="515" width="1.7109375" style="54" customWidth="1"/>
    <col min="516" max="516" width="26.42578125" style="54" customWidth="1"/>
    <col min="517" max="517" width="7" style="54" customWidth="1"/>
    <col min="518" max="518" width="0.7109375" style="54" customWidth="1"/>
    <col min="519" max="519" width="11.5703125" style="54" customWidth="1"/>
    <col min="520" max="520" width="0.7109375" style="54" customWidth="1"/>
    <col min="521" max="521" width="11.5703125" style="54" customWidth="1"/>
    <col min="522" max="522" width="0.7109375" style="54" customWidth="1"/>
    <col min="523" max="523" width="11.5703125" style="54" customWidth="1"/>
    <col min="524" max="524" width="0.7109375" style="54" customWidth="1"/>
    <col min="525" max="525" width="11.5703125" style="54" customWidth="1"/>
    <col min="526" max="767" width="9.140625" style="54"/>
    <col min="768" max="771" width="1.7109375" style="54" customWidth="1"/>
    <col min="772" max="772" width="26.42578125" style="54" customWidth="1"/>
    <col min="773" max="773" width="7" style="54" customWidth="1"/>
    <col min="774" max="774" width="0.7109375" style="54" customWidth="1"/>
    <col min="775" max="775" width="11.5703125" style="54" customWidth="1"/>
    <col min="776" max="776" width="0.7109375" style="54" customWidth="1"/>
    <col min="777" max="777" width="11.5703125" style="54" customWidth="1"/>
    <col min="778" max="778" width="0.7109375" style="54" customWidth="1"/>
    <col min="779" max="779" width="11.5703125" style="54" customWidth="1"/>
    <col min="780" max="780" width="0.7109375" style="54" customWidth="1"/>
    <col min="781" max="781" width="11.5703125" style="54" customWidth="1"/>
    <col min="782" max="1023" width="9.140625" style="54"/>
    <col min="1024" max="1027" width="1.7109375" style="54" customWidth="1"/>
    <col min="1028" max="1028" width="26.42578125" style="54" customWidth="1"/>
    <col min="1029" max="1029" width="7" style="54" customWidth="1"/>
    <col min="1030" max="1030" width="0.7109375" style="54" customWidth="1"/>
    <col min="1031" max="1031" width="11.5703125" style="54" customWidth="1"/>
    <col min="1032" max="1032" width="0.7109375" style="54" customWidth="1"/>
    <col min="1033" max="1033" width="11.5703125" style="54" customWidth="1"/>
    <col min="1034" max="1034" width="0.7109375" style="54" customWidth="1"/>
    <col min="1035" max="1035" width="11.5703125" style="54" customWidth="1"/>
    <col min="1036" max="1036" width="0.7109375" style="54" customWidth="1"/>
    <col min="1037" max="1037" width="11.5703125" style="54" customWidth="1"/>
    <col min="1038" max="1279" width="9.140625" style="54"/>
    <col min="1280" max="1283" width="1.7109375" style="54" customWidth="1"/>
    <col min="1284" max="1284" width="26.42578125" style="54" customWidth="1"/>
    <col min="1285" max="1285" width="7" style="54" customWidth="1"/>
    <col min="1286" max="1286" width="0.7109375" style="54" customWidth="1"/>
    <col min="1287" max="1287" width="11.5703125" style="54" customWidth="1"/>
    <col min="1288" max="1288" width="0.7109375" style="54" customWidth="1"/>
    <col min="1289" max="1289" width="11.5703125" style="54" customWidth="1"/>
    <col min="1290" max="1290" width="0.7109375" style="54" customWidth="1"/>
    <col min="1291" max="1291" width="11.5703125" style="54" customWidth="1"/>
    <col min="1292" max="1292" width="0.7109375" style="54" customWidth="1"/>
    <col min="1293" max="1293" width="11.5703125" style="54" customWidth="1"/>
    <col min="1294" max="1535" width="9.140625" style="54"/>
    <col min="1536" max="1539" width="1.7109375" style="54" customWidth="1"/>
    <col min="1540" max="1540" width="26.42578125" style="54" customWidth="1"/>
    <col min="1541" max="1541" width="7" style="54" customWidth="1"/>
    <col min="1542" max="1542" width="0.7109375" style="54" customWidth="1"/>
    <col min="1543" max="1543" width="11.5703125" style="54" customWidth="1"/>
    <col min="1544" max="1544" width="0.7109375" style="54" customWidth="1"/>
    <col min="1545" max="1545" width="11.5703125" style="54" customWidth="1"/>
    <col min="1546" max="1546" width="0.7109375" style="54" customWidth="1"/>
    <col min="1547" max="1547" width="11.5703125" style="54" customWidth="1"/>
    <col min="1548" max="1548" width="0.7109375" style="54" customWidth="1"/>
    <col min="1549" max="1549" width="11.5703125" style="54" customWidth="1"/>
    <col min="1550" max="1791" width="9.140625" style="54"/>
    <col min="1792" max="1795" width="1.7109375" style="54" customWidth="1"/>
    <col min="1796" max="1796" width="26.42578125" style="54" customWidth="1"/>
    <col min="1797" max="1797" width="7" style="54" customWidth="1"/>
    <col min="1798" max="1798" width="0.7109375" style="54" customWidth="1"/>
    <col min="1799" max="1799" width="11.5703125" style="54" customWidth="1"/>
    <col min="1800" max="1800" width="0.7109375" style="54" customWidth="1"/>
    <col min="1801" max="1801" width="11.5703125" style="54" customWidth="1"/>
    <col min="1802" max="1802" width="0.7109375" style="54" customWidth="1"/>
    <col min="1803" max="1803" width="11.5703125" style="54" customWidth="1"/>
    <col min="1804" max="1804" width="0.7109375" style="54" customWidth="1"/>
    <col min="1805" max="1805" width="11.5703125" style="54" customWidth="1"/>
    <col min="1806" max="2047" width="9.140625" style="54"/>
    <col min="2048" max="2051" width="1.7109375" style="54" customWidth="1"/>
    <col min="2052" max="2052" width="26.42578125" style="54" customWidth="1"/>
    <col min="2053" max="2053" width="7" style="54" customWidth="1"/>
    <col min="2054" max="2054" width="0.7109375" style="54" customWidth="1"/>
    <col min="2055" max="2055" width="11.5703125" style="54" customWidth="1"/>
    <col min="2056" max="2056" width="0.7109375" style="54" customWidth="1"/>
    <col min="2057" max="2057" width="11.5703125" style="54" customWidth="1"/>
    <col min="2058" max="2058" width="0.7109375" style="54" customWidth="1"/>
    <col min="2059" max="2059" width="11.5703125" style="54" customWidth="1"/>
    <col min="2060" max="2060" width="0.7109375" style="54" customWidth="1"/>
    <col min="2061" max="2061" width="11.5703125" style="54" customWidth="1"/>
    <col min="2062" max="2303" width="9.140625" style="54"/>
    <col min="2304" max="2307" width="1.7109375" style="54" customWidth="1"/>
    <col min="2308" max="2308" width="26.42578125" style="54" customWidth="1"/>
    <col min="2309" max="2309" width="7" style="54" customWidth="1"/>
    <col min="2310" max="2310" width="0.7109375" style="54" customWidth="1"/>
    <col min="2311" max="2311" width="11.5703125" style="54" customWidth="1"/>
    <col min="2312" max="2312" width="0.7109375" style="54" customWidth="1"/>
    <col min="2313" max="2313" width="11.5703125" style="54" customWidth="1"/>
    <col min="2314" max="2314" width="0.7109375" style="54" customWidth="1"/>
    <col min="2315" max="2315" width="11.5703125" style="54" customWidth="1"/>
    <col min="2316" max="2316" width="0.7109375" style="54" customWidth="1"/>
    <col min="2317" max="2317" width="11.5703125" style="54" customWidth="1"/>
    <col min="2318" max="2559" width="9.140625" style="54"/>
    <col min="2560" max="2563" width="1.7109375" style="54" customWidth="1"/>
    <col min="2564" max="2564" width="26.42578125" style="54" customWidth="1"/>
    <col min="2565" max="2565" width="7" style="54" customWidth="1"/>
    <col min="2566" max="2566" width="0.7109375" style="54" customWidth="1"/>
    <col min="2567" max="2567" width="11.5703125" style="54" customWidth="1"/>
    <col min="2568" max="2568" width="0.7109375" style="54" customWidth="1"/>
    <col min="2569" max="2569" width="11.5703125" style="54" customWidth="1"/>
    <col min="2570" max="2570" width="0.7109375" style="54" customWidth="1"/>
    <col min="2571" max="2571" width="11.5703125" style="54" customWidth="1"/>
    <col min="2572" max="2572" width="0.7109375" style="54" customWidth="1"/>
    <col min="2573" max="2573" width="11.5703125" style="54" customWidth="1"/>
    <col min="2574" max="2815" width="9.140625" style="54"/>
    <col min="2816" max="2819" width="1.7109375" style="54" customWidth="1"/>
    <col min="2820" max="2820" width="26.42578125" style="54" customWidth="1"/>
    <col min="2821" max="2821" width="7" style="54" customWidth="1"/>
    <col min="2822" max="2822" width="0.7109375" style="54" customWidth="1"/>
    <col min="2823" max="2823" width="11.5703125" style="54" customWidth="1"/>
    <col min="2824" max="2824" width="0.7109375" style="54" customWidth="1"/>
    <col min="2825" max="2825" width="11.5703125" style="54" customWidth="1"/>
    <col min="2826" max="2826" width="0.7109375" style="54" customWidth="1"/>
    <col min="2827" max="2827" width="11.5703125" style="54" customWidth="1"/>
    <col min="2828" max="2828" width="0.7109375" style="54" customWidth="1"/>
    <col min="2829" max="2829" width="11.5703125" style="54" customWidth="1"/>
    <col min="2830" max="3071" width="9.140625" style="54"/>
    <col min="3072" max="3075" width="1.7109375" style="54" customWidth="1"/>
    <col min="3076" max="3076" width="26.42578125" style="54" customWidth="1"/>
    <col min="3077" max="3077" width="7" style="54" customWidth="1"/>
    <col min="3078" max="3078" width="0.7109375" style="54" customWidth="1"/>
    <col min="3079" max="3079" width="11.5703125" style="54" customWidth="1"/>
    <col min="3080" max="3080" width="0.7109375" style="54" customWidth="1"/>
    <col min="3081" max="3081" width="11.5703125" style="54" customWidth="1"/>
    <col min="3082" max="3082" width="0.7109375" style="54" customWidth="1"/>
    <col min="3083" max="3083" width="11.5703125" style="54" customWidth="1"/>
    <col min="3084" max="3084" width="0.7109375" style="54" customWidth="1"/>
    <col min="3085" max="3085" width="11.5703125" style="54" customWidth="1"/>
    <col min="3086" max="3327" width="9.140625" style="54"/>
    <col min="3328" max="3331" width="1.7109375" style="54" customWidth="1"/>
    <col min="3332" max="3332" width="26.42578125" style="54" customWidth="1"/>
    <col min="3333" max="3333" width="7" style="54" customWidth="1"/>
    <col min="3334" max="3334" width="0.7109375" style="54" customWidth="1"/>
    <col min="3335" max="3335" width="11.5703125" style="54" customWidth="1"/>
    <col min="3336" max="3336" width="0.7109375" style="54" customWidth="1"/>
    <col min="3337" max="3337" width="11.5703125" style="54" customWidth="1"/>
    <col min="3338" max="3338" width="0.7109375" style="54" customWidth="1"/>
    <col min="3339" max="3339" width="11.5703125" style="54" customWidth="1"/>
    <col min="3340" max="3340" width="0.7109375" style="54" customWidth="1"/>
    <col min="3341" max="3341" width="11.5703125" style="54" customWidth="1"/>
    <col min="3342" max="3583" width="9.140625" style="54"/>
    <col min="3584" max="3587" width="1.7109375" style="54" customWidth="1"/>
    <col min="3588" max="3588" width="26.42578125" style="54" customWidth="1"/>
    <col min="3589" max="3589" width="7" style="54" customWidth="1"/>
    <col min="3590" max="3590" width="0.7109375" style="54" customWidth="1"/>
    <col min="3591" max="3591" width="11.5703125" style="54" customWidth="1"/>
    <col min="3592" max="3592" width="0.7109375" style="54" customWidth="1"/>
    <col min="3593" max="3593" width="11.5703125" style="54" customWidth="1"/>
    <col min="3594" max="3594" width="0.7109375" style="54" customWidth="1"/>
    <col min="3595" max="3595" width="11.5703125" style="54" customWidth="1"/>
    <col min="3596" max="3596" width="0.7109375" style="54" customWidth="1"/>
    <col min="3597" max="3597" width="11.5703125" style="54" customWidth="1"/>
    <col min="3598" max="3839" width="9.140625" style="54"/>
    <col min="3840" max="3843" width="1.7109375" style="54" customWidth="1"/>
    <col min="3844" max="3844" width="26.42578125" style="54" customWidth="1"/>
    <col min="3845" max="3845" width="7" style="54" customWidth="1"/>
    <col min="3846" max="3846" width="0.7109375" style="54" customWidth="1"/>
    <col min="3847" max="3847" width="11.5703125" style="54" customWidth="1"/>
    <col min="3848" max="3848" width="0.7109375" style="54" customWidth="1"/>
    <col min="3849" max="3849" width="11.5703125" style="54" customWidth="1"/>
    <col min="3850" max="3850" width="0.7109375" style="54" customWidth="1"/>
    <col min="3851" max="3851" width="11.5703125" style="54" customWidth="1"/>
    <col min="3852" max="3852" width="0.7109375" style="54" customWidth="1"/>
    <col min="3853" max="3853" width="11.5703125" style="54" customWidth="1"/>
    <col min="3854" max="4095" width="9.140625" style="54"/>
    <col min="4096" max="4099" width="1.7109375" style="54" customWidth="1"/>
    <col min="4100" max="4100" width="26.42578125" style="54" customWidth="1"/>
    <col min="4101" max="4101" width="7" style="54" customWidth="1"/>
    <col min="4102" max="4102" width="0.7109375" style="54" customWidth="1"/>
    <col min="4103" max="4103" width="11.5703125" style="54" customWidth="1"/>
    <col min="4104" max="4104" width="0.7109375" style="54" customWidth="1"/>
    <col min="4105" max="4105" width="11.5703125" style="54" customWidth="1"/>
    <col min="4106" max="4106" width="0.7109375" style="54" customWidth="1"/>
    <col min="4107" max="4107" width="11.5703125" style="54" customWidth="1"/>
    <col min="4108" max="4108" width="0.7109375" style="54" customWidth="1"/>
    <col min="4109" max="4109" width="11.5703125" style="54" customWidth="1"/>
    <col min="4110" max="4351" width="9.140625" style="54"/>
    <col min="4352" max="4355" width="1.7109375" style="54" customWidth="1"/>
    <col min="4356" max="4356" width="26.42578125" style="54" customWidth="1"/>
    <col min="4357" max="4357" width="7" style="54" customWidth="1"/>
    <col min="4358" max="4358" width="0.7109375" style="54" customWidth="1"/>
    <col min="4359" max="4359" width="11.5703125" style="54" customWidth="1"/>
    <col min="4360" max="4360" width="0.7109375" style="54" customWidth="1"/>
    <col min="4361" max="4361" width="11.5703125" style="54" customWidth="1"/>
    <col min="4362" max="4362" width="0.7109375" style="54" customWidth="1"/>
    <col min="4363" max="4363" width="11.5703125" style="54" customWidth="1"/>
    <col min="4364" max="4364" width="0.7109375" style="54" customWidth="1"/>
    <col min="4365" max="4365" width="11.5703125" style="54" customWidth="1"/>
    <col min="4366" max="4607" width="9.140625" style="54"/>
    <col min="4608" max="4611" width="1.7109375" style="54" customWidth="1"/>
    <col min="4612" max="4612" width="26.42578125" style="54" customWidth="1"/>
    <col min="4613" max="4613" width="7" style="54" customWidth="1"/>
    <col min="4614" max="4614" width="0.7109375" style="54" customWidth="1"/>
    <col min="4615" max="4615" width="11.5703125" style="54" customWidth="1"/>
    <col min="4616" max="4616" width="0.7109375" style="54" customWidth="1"/>
    <col min="4617" max="4617" width="11.5703125" style="54" customWidth="1"/>
    <col min="4618" max="4618" width="0.7109375" style="54" customWidth="1"/>
    <col min="4619" max="4619" width="11.5703125" style="54" customWidth="1"/>
    <col min="4620" max="4620" width="0.7109375" style="54" customWidth="1"/>
    <col min="4621" max="4621" width="11.5703125" style="54" customWidth="1"/>
    <col min="4622" max="4863" width="9.140625" style="54"/>
    <col min="4864" max="4867" width="1.7109375" style="54" customWidth="1"/>
    <col min="4868" max="4868" width="26.42578125" style="54" customWidth="1"/>
    <col min="4869" max="4869" width="7" style="54" customWidth="1"/>
    <col min="4870" max="4870" width="0.7109375" style="54" customWidth="1"/>
    <col min="4871" max="4871" width="11.5703125" style="54" customWidth="1"/>
    <col min="4872" max="4872" width="0.7109375" style="54" customWidth="1"/>
    <col min="4873" max="4873" width="11.5703125" style="54" customWidth="1"/>
    <col min="4874" max="4874" width="0.7109375" style="54" customWidth="1"/>
    <col min="4875" max="4875" width="11.5703125" style="54" customWidth="1"/>
    <col min="4876" max="4876" width="0.7109375" style="54" customWidth="1"/>
    <col min="4877" max="4877" width="11.5703125" style="54" customWidth="1"/>
    <col min="4878" max="5119" width="9.140625" style="54"/>
    <col min="5120" max="5123" width="1.7109375" style="54" customWidth="1"/>
    <col min="5124" max="5124" width="26.42578125" style="54" customWidth="1"/>
    <col min="5125" max="5125" width="7" style="54" customWidth="1"/>
    <col min="5126" max="5126" width="0.7109375" style="54" customWidth="1"/>
    <col min="5127" max="5127" width="11.5703125" style="54" customWidth="1"/>
    <col min="5128" max="5128" width="0.7109375" style="54" customWidth="1"/>
    <col min="5129" max="5129" width="11.5703125" style="54" customWidth="1"/>
    <col min="5130" max="5130" width="0.7109375" style="54" customWidth="1"/>
    <col min="5131" max="5131" width="11.5703125" style="54" customWidth="1"/>
    <col min="5132" max="5132" width="0.7109375" style="54" customWidth="1"/>
    <col min="5133" max="5133" width="11.5703125" style="54" customWidth="1"/>
    <col min="5134" max="5375" width="9.140625" style="54"/>
    <col min="5376" max="5379" width="1.7109375" style="54" customWidth="1"/>
    <col min="5380" max="5380" width="26.42578125" style="54" customWidth="1"/>
    <col min="5381" max="5381" width="7" style="54" customWidth="1"/>
    <col min="5382" max="5382" width="0.7109375" style="54" customWidth="1"/>
    <col min="5383" max="5383" width="11.5703125" style="54" customWidth="1"/>
    <col min="5384" max="5384" width="0.7109375" style="54" customWidth="1"/>
    <col min="5385" max="5385" width="11.5703125" style="54" customWidth="1"/>
    <col min="5386" max="5386" width="0.7109375" style="54" customWidth="1"/>
    <col min="5387" max="5387" width="11.5703125" style="54" customWidth="1"/>
    <col min="5388" max="5388" width="0.7109375" style="54" customWidth="1"/>
    <col min="5389" max="5389" width="11.5703125" style="54" customWidth="1"/>
    <col min="5390" max="5631" width="9.140625" style="54"/>
    <col min="5632" max="5635" width="1.7109375" style="54" customWidth="1"/>
    <col min="5636" max="5636" width="26.42578125" style="54" customWidth="1"/>
    <col min="5637" max="5637" width="7" style="54" customWidth="1"/>
    <col min="5638" max="5638" width="0.7109375" style="54" customWidth="1"/>
    <col min="5639" max="5639" width="11.5703125" style="54" customWidth="1"/>
    <col min="5640" max="5640" width="0.7109375" style="54" customWidth="1"/>
    <col min="5641" max="5641" width="11.5703125" style="54" customWidth="1"/>
    <col min="5642" max="5642" width="0.7109375" style="54" customWidth="1"/>
    <col min="5643" max="5643" width="11.5703125" style="54" customWidth="1"/>
    <col min="5644" max="5644" width="0.7109375" style="54" customWidth="1"/>
    <col min="5645" max="5645" width="11.5703125" style="54" customWidth="1"/>
    <col min="5646" max="5887" width="9.140625" style="54"/>
    <col min="5888" max="5891" width="1.7109375" style="54" customWidth="1"/>
    <col min="5892" max="5892" width="26.42578125" style="54" customWidth="1"/>
    <col min="5893" max="5893" width="7" style="54" customWidth="1"/>
    <col min="5894" max="5894" width="0.7109375" style="54" customWidth="1"/>
    <col min="5895" max="5895" width="11.5703125" style="54" customWidth="1"/>
    <col min="5896" max="5896" width="0.7109375" style="54" customWidth="1"/>
    <col min="5897" max="5897" width="11.5703125" style="54" customWidth="1"/>
    <col min="5898" max="5898" width="0.7109375" style="54" customWidth="1"/>
    <col min="5899" max="5899" width="11.5703125" style="54" customWidth="1"/>
    <col min="5900" max="5900" width="0.7109375" style="54" customWidth="1"/>
    <col min="5901" max="5901" width="11.5703125" style="54" customWidth="1"/>
    <col min="5902" max="6143" width="9.140625" style="54"/>
    <col min="6144" max="6147" width="1.7109375" style="54" customWidth="1"/>
    <col min="6148" max="6148" width="26.42578125" style="54" customWidth="1"/>
    <col min="6149" max="6149" width="7" style="54" customWidth="1"/>
    <col min="6150" max="6150" width="0.7109375" style="54" customWidth="1"/>
    <col min="6151" max="6151" width="11.5703125" style="54" customWidth="1"/>
    <col min="6152" max="6152" width="0.7109375" style="54" customWidth="1"/>
    <col min="6153" max="6153" width="11.5703125" style="54" customWidth="1"/>
    <col min="6154" max="6154" width="0.7109375" style="54" customWidth="1"/>
    <col min="6155" max="6155" width="11.5703125" style="54" customWidth="1"/>
    <col min="6156" max="6156" width="0.7109375" style="54" customWidth="1"/>
    <col min="6157" max="6157" width="11.5703125" style="54" customWidth="1"/>
    <col min="6158" max="6399" width="9.140625" style="54"/>
    <col min="6400" max="6403" width="1.7109375" style="54" customWidth="1"/>
    <col min="6404" max="6404" width="26.42578125" style="54" customWidth="1"/>
    <col min="6405" max="6405" width="7" style="54" customWidth="1"/>
    <col min="6406" max="6406" width="0.7109375" style="54" customWidth="1"/>
    <col min="6407" max="6407" width="11.5703125" style="54" customWidth="1"/>
    <col min="6408" max="6408" width="0.7109375" style="54" customWidth="1"/>
    <col min="6409" max="6409" width="11.5703125" style="54" customWidth="1"/>
    <col min="6410" max="6410" width="0.7109375" style="54" customWidth="1"/>
    <col min="6411" max="6411" width="11.5703125" style="54" customWidth="1"/>
    <col min="6412" max="6412" width="0.7109375" style="54" customWidth="1"/>
    <col min="6413" max="6413" width="11.5703125" style="54" customWidth="1"/>
    <col min="6414" max="6655" width="9.140625" style="54"/>
    <col min="6656" max="6659" width="1.7109375" style="54" customWidth="1"/>
    <col min="6660" max="6660" width="26.42578125" style="54" customWidth="1"/>
    <col min="6661" max="6661" width="7" style="54" customWidth="1"/>
    <col min="6662" max="6662" width="0.7109375" style="54" customWidth="1"/>
    <col min="6663" max="6663" width="11.5703125" style="54" customWidth="1"/>
    <col min="6664" max="6664" width="0.7109375" style="54" customWidth="1"/>
    <col min="6665" max="6665" width="11.5703125" style="54" customWidth="1"/>
    <col min="6666" max="6666" width="0.7109375" style="54" customWidth="1"/>
    <col min="6667" max="6667" width="11.5703125" style="54" customWidth="1"/>
    <col min="6668" max="6668" width="0.7109375" style="54" customWidth="1"/>
    <col min="6669" max="6669" width="11.5703125" style="54" customWidth="1"/>
    <col min="6670" max="6911" width="9.140625" style="54"/>
    <col min="6912" max="6915" width="1.7109375" style="54" customWidth="1"/>
    <col min="6916" max="6916" width="26.42578125" style="54" customWidth="1"/>
    <col min="6917" max="6917" width="7" style="54" customWidth="1"/>
    <col min="6918" max="6918" width="0.7109375" style="54" customWidth="1"/>
    <col min="6919" max="6919" width="11.5703125" style="54" customWidth="1"/>
    <col min="6920" max="6920" width="0.7109375" style="54" customWidth="1"/>
    <col min="6921" max="6921" width="11.5703125" style="54" customWidth="1"/>
    <col min="6922" max="6922" width="0.7109375" style="54" customWidth="1"/>
    <col min="6923" max="6923" width="11.5703125" style="54" customWidth="1"/>
    <col min="6924" max="6924" width="0.7109375" style="54" customWidth="1"/>
    <col min="6925" max="6925" width="11.5703125" style="54" customWidth="1"/>
    <col min="6926" max="7167" width="9.140625" style="54"/>
    <col min="7168" max="7171" width="1.7109375" style="54" customWidth="1"/>
    <col min="7172" max="7172" width="26.42578125" style="54" customWidth="1"/>
    <col min="7173" max="7173" width="7" style="54" customWidth="1"/>
    <col min="7174" max="7174" width="0.7109375" style="54" customWidth="1"/>
    <col min="7175" max="7175" width="11.5703125" style="54" customWidth="1"/>
    <col min="7176" max="7176" width="0.7109375" style="54" customWidth="1"/>
    <col min="7177" max="7177" width="11.5703125" style="54" customWidth="1"/>
    <col min="7178" max="7178" width="0.7109375" style="54" customWidth="1"/>
    <col min="7179" max="7179" width="11.5703125" style="54" customWidth="1"/>
    <col min="7180" max="7180" width="0.7109375" style="54" customWidth="1"/>
    <col min="7181" max="7181" width="11.5703125" style="54" customWidth="1"/>
    <col min="7182" max="7423" width="9.140625" style="54"/>
    <col min="7424" max="7427" width="1.7109375" style="54" customWidth="1"/>
    <col min="7428" max="7428" width="26.42578125" style="54" customWidth="1"/>
    <col min="7429" max="7429" width="7" style="54" customWidth="1"/>
    <col min="7430" max="7430" width="0.7109375" style="54" customWidth="1"/>
    <col min="7431" max="7431" width="11.5703125" style="54" customWidth="1"/>
    <col min="7432" max="7432" width="0.7109375" style="54" customWidth="1"/>
    <col min="7433" max="7433" width="11.5703125" style="54" customWidth="1"/>
    <col min="7434" max="7434" width="0.7109375" style="54" customWidth="1"/>
    <col min="7435" max="7435" width="11.5703125" style="54" customWidth="1"/>
    <col min="7436" max="7436" width="0.7109375" style="54" customWidth="1"/>
    <col min="7437" max="7437" width="11.5703125" style="54" customWidth="1"/>
    <col min="7438" max="7679" width="9.140625" style="54"/>
    <col min="7680" max="7683" width="1.7109375" style="54" customWidth="1"/>
    <col min="7684" max="7684" width="26.42578125" style="54" customWidth="1"/>
    <col min="7685" max="7685" width="7" style="54" customWidth="1"/>
    <col min="7686" max="7686" width="0.7109375" style="54" customWidth="1"/>
    <col min="7687" max="7687" width="11.5703125" style="54" customWidth="1"/>
    <col min="7688" max="7688" width="0.7109375" style="54" customWidth="1"/>
    <col min="7689" max="7689" width="11.5703125" style="54" customWidth="1"/>
    <col min="7690" max="7690" width="0.7109375" style="54" customWidth="1"/>
    <col min="7691" max="7691" width="11.5703125" style="54" customWidth="1"/>
    <col min="7692" max="7692" width="0.7109375" style="54" customWidth="1"/>
    <col min="7693" max="7693" width="11.5703125" style="54" customWidth="1"/>
    <col min="7694" max="7935" width="9.140625" style="54"/>
    <col min="7936" max="7939" width="1.7109375" style="54" customWidth="1"/>
    <col min="7940" max="7940" width="26.42578125" style="54" customWidth="1"/>
    <col min="7941" max="7941" width="7" style="54" customWidth="1"/>
    <col min="7942" max="7942" width="0.7109375" style="54" customWidth="1"/>
    <col min="7943" max="7943" width="11.5703125" style="54" customWidth="1"/>
    <col min="7944" max="7944" width="0.7109375" style="54" customWidth="1"/>
    <col min="7945" max="7945" width="11.5703125" style="54" customWidth="1"/>
    <col min="7946" max="7946" width="0.7109375" style="54" customWidth="1"/>
    <col min="7947" max="7947" width="11.5703125" style="54" customWidth="1"/>
    <col min="7948" max="7948" width="0.7109375" style="54" customWidth="1"/>
    <col min="7949" max="7949" width="11.5703125" style="54" customWidth="1"/>
    <col min="7950" max="8191" width="9.140625" style="54"/>
    <col min="8192" max="8195" width="1.7109375" style="54" customWidth="1"/>
    <col min="8196" max="8196" width="26.42578125" style="54" customWidth="1"/>
    <col min="8197" max="8197" width="7" style="54" customWidth="1"/>
    <col min="8198" max="8198" width="0.7109375" style="54" customWidth="1"/>
    <col min="8199" max="8199" width="11.5703125" style="54" customWidth="1"/>
    <col min="8200" max="8200" width="0.7109375" style="54" customWidth="1"/>
    <col min="8201" max="8201" width="11.5703125" style="54" customWidth="1"/>
    <col min="8202" max="8202" width="0.7109375" style="54" customWidth="1"/>
    <col min="8203" max="8203" width="11.5703125" style="54" customWidth="1"/>
    <col min="8204" max="8204" width="0.7109375" style="54" customWidth="1"/>
    <col min="8205" max="8205" width="11.5703125" style="54" customWidth="1"/>
    <col min="8206" max="8447" width="9.140625" style="54"/>
    <col min="8448" max="8451" width="1.7109375" style="54" customWidth="1"/>
    <col min="8452" max="8452" width="26.42578125" style="54" customWidth="1"/>
    <col min="8453" max="8453" width="7" style="54" customWidth="1"/>
    <col min="8454" max="8454" width="0.7109375" style="54" customWidth="1"/>
    <col min="8455" max="8455" width="11.5703125" style="54" customWidth="1"/>
    <col min="8456" max="8456" width="0.7109375" style="54" customWidth="1"/>
    <col min="8457" max="8457" width="11.5703125" style="54" customWidth="1"/>
    <col min="8458" max="8458" width="0.7109375" style="54" customWidth="1"/>
    <col min="8459" max="8459" width="11.5703125" style="54" customWidth="1"/>
    <col min="8460" max="8460" width="0.7109375" style="54" customWidth="1"/>
    <col min="8461" max="8461" width="11.5703125" style="54" customWidth="1"/>
    <col min="8462" max="8703" width="9.140625" style="54"/>
    <col min="8704" max="8707" width="1.7109375" style="54" customWidth="1"/>
    <col min="8708" max="8708" width="26.42578125" style="54" customWidth="1"/>
    <col min="8709" max="8709" width="7" style="54" customWidth="1"/>
    <col min="8710" max="8710" width="0.7109375" style="54" customWidth="1"/>
    <col min="8711" max="8711" width="11.5703125" style="54" customWidth="1"/>
    <col min="8712" max="8712" width="0.7109375" style="54" customWidth="1"/>
    <col min="8713" max="8713" width="11.5703125" style="54" customWidth="1"/>
    <col min="8714" max="8714" width="0.7109375" style="54" customWidth="1"/>
    <col min="8715" max="8715" width="11.5703125" style="54" customWidth="1"/>
    <col min="8716" max="8716" width="0.7109375" style="54" customWidth="1"/>
    <col min="8717" max="8717" width="11.5703125" style="54" customWidth="1"/>
    <col min="8718" max="8959" width="9.140625" style="54"/>
    <col min="8960" max="8963" width="1.7109375" style="54" customWidth="1"/>
    <col min="8964" max="8964" width="26.42578125" style="54" customWidth="1"/>
    <col min="8965" max="8965" width="7" style="54" customWidth="1"/>
    <col min="8966" max="8966" width="0.7109375" style="54" customWidth="1"/>
    <col min="8967" max="8967" width="11.5703125" style="54" customWidth="1"/>
    <col min="8968" max="8968" width="0.7109375" style="54" customWidth="1"/>
    <col min="8969" max="8969" width="11.5703125" style="54" customWidth="1"/>
    <col min="8970" max="8970" width="0.7109375" style="54" customWidth="1"/>
    <col min="8971" max="8971" width="11.5703125" style="54" customWidth="1"/>
    <col min="8972" max="8972" width="0.7109375" style="54" customWidth="1"/>
    <col min="8973" max="8973" width="11.5703125" style="54" customWidth="1"/>
    <col min="8974" max="9215" width="9.140625" style="54"/>
    <col min="9216" max="9219" width="1.7109375" style="54" customWidth="1"/>
    <col min="9220" max="9220" width="26.42578125" style="54" customWidth="1"/>
    <col min="9221" max="9221" width="7" style="54" customWidth="1"/>
    <col min="9222" max="9222" width="0.7109375" style="54" customWidth="1"/>
    <col min="9223" max="9223" width="11.5703125" style="54" customWidth="1"/>
    <col min="9224" max="9224" width="0.7109375" style="54" customWidth="1"/>
    <col min="9225" max="9225" width="11.5703125" style="54" customWidth="1"/>
    <col min="9226" max="9226" width="0.7109375" style="54" customWidth="1"/>
    <col min="9227" max="9227" width="11.5703125" style="54" customWidth="1"/>
    <col min="9228" max="9228" width="0.7109375" style="54" customWidth="1"/>
    <col min="9229" max="9229" width="11.5703125" style="54" customWidth="1"/>
    <col min="9230" max="9471" width="9.140625" style="54"/>
    <col min="9472" max="9475" width="1.7109375" style="54" customWidth="1"/>
    <col min="9476" max="9476" width="26.42578125" style="54" customWidth="1"/>
    <col min="9477" max="9477" width="7" style="54" customWidth="1"/>
    <col min="9478" max="9478" width="0.7109375" style="54" customWidth="1"/>
    <col min="9479" max="9479" width="11.5703125" style="54" customWidth="1"/>
    <col min="9480" max="9480" width="0.7109375" style="54" customWidth="1"/>
    <col min="9481" max="9481" width="11.5703125" style="54" customWidth="1"/>
    <col min="9482" max="9482" width="0.7109375" style="54" customWidth="1"/>
    <col min="9483" max="9483" width="11.5703125" style="54" customWidth="1"/>
    <col min="9484" max="9484" width="0.7109375" style="54" customWidth="1"/>
    <col min="9485" max="9485" width="11.5703125" style="54" customWidth="1"/>
    <col min="9486" max="9727" width="9.140625" style="54"/>
    <col min="9728" max="9731" width="1.7109375" style="54" customWidth="1"/>
    <col min="9732" max="9732" width="26.42578125" style="54" customWidth="1"/>
    <col min="9733" max="9733" width="7" style="54" customWidth="1"/>
    <col min="9734" max="9734" width="0.7109375" style="54" customWidth="1"/>
    <col min="9735" max="9735" width="11.5703125" style="54" customWidth="1"/>
    <col min="9736" max="9736" width="0.7109375" style="54" customWidth="1"/>
    <col min="9737" max="9737" width="11.5703125" style="54" customWidth="1"/>
    <col min="9738" max="9738" width="0.7109375" style="54" customWidth="1"/>
    <col min="9739" max="9739" width="11.5703125" style="54" customWidth="1"/>
    <col min="9740" max="9740" width="0.7109375" style="54" customWidth="1"/>
    <col min="9741" max="9741" width="11.5703125" style="54" customWidth="1"/>
    <col min="9742" max="9983" width="9.140625" style="54"/>
    <col min="9984" max="9987" width="1.7109375" style="54" customWidth="1"/>
    <col min="9988" max="9988" width="26.42578125" style="54" customWidth="1"/>
    <col min="9989" max="9989" width="7" style="54" customWidth="1"/>
    <col min="9990" max="9990" width="0.7109375" style="54" customWidth="1"/>
    <col min="9991" max="9991" width="11.5703125" style="54" customWidth="1"/>
    <col min="9992" max="9992" width="0.7109375" style="54" customWidth="1"/>
    <col min="9993" max="9993" width="11.5703125" style="54" customWidth="1"/>
    <col min="9994" max="9994" width="0.7109375" style="54" customWidth="1"/>
    <col min="9995" max="9995" width="11.5703125" style="54" customWidth="1"/>
    <col min="9996" max="9996" width="0.7109375" style="54" customWidth="1"/>
    <col min="9997" max="9997" width="11.5703125" style="54" customWidth="1"/>
    <col min="9998" max="10239" width="9.140625" style="54"/>
    <col min="10240" max="10243" width="1.7109375" style="54" customWidth="1"/>
    <col min="10244" max="10244" width="26.42578125" style="54" customWidth="1"/>
    <col min="10245" max="10245" width="7" style="54" customWidth="1"/>
    <col min="10246" max="10246" width="0.7109375" style="54" customWidth="1"/>
    <col min="10247" max="10247" width="11.5703125" style="54" customWidth="1"/>
    <col min="10248" max="10248" width="0.7109375" style="54" customWidth="1"/>
    <col min="10249" max="10249" width="11.5703125" style="54" customWidth="1"/>
    <col min="10250" max="10250" width="0.7109375" style="54" customWidth="1"/>
    <col min="10251" max="10251" width="11.5703125" style="54" customWidth="1"/>
    <col min="10252" max="10252" width="0.7109375" style="54" customWidth="1"/>
    <col min="10253" max="10253" width="11.5703125" style="54" customWidth="1"/>
    <col min="10254" max="10495" width="9.140625" style="54"/>
    <col min="10496" max="10499" width="1.7109375" style="54" customWidth="1"/>
    <col min="10500" max="10500" width="26.42578125" style="54" customWidth="1"/>
    <col min="10501" max="10501" width="7" style="54" customWidth="1"/>
    <col min="10502" max="10502" width="0.7109375" style="54" customWidth="1"/>
    <col min="10503" max="10503" width="11.5703125" style="54" customWidth="1"/>
    <col min="10504" max="10504" width="0.7109375" style="54" customWidth="1"/>
    <col min="10505" max="10505" width="11.5703125" style="54" customWidth="1"/>
    <col min="10506" max="10506" width="0.7109375" style="54" customWidth="1"/>
    <col min="10507" max="10507" width="11.5703125" style="54" customWidth="1"/>
    <col min="10508" max="10508" width="0.7109375" style="54" customWidth="1"/>
    <col min="10509" max="10509" width="11.5703125" style="54" customWidth="1"/>
    <col min="10510" max="10751" width="9.140625" style="54"/>
    <col min="10752" max="10755" width="1.7109375" style="54" customWidth="1"/>
    <col min="10756" max="10756" width="26.42578125" style="54" customWidth="1"/>
    <col min="10757" max="10757" width="7" style="54" customWidth="1"/>
    <col min="10758" max="10758" width="0.7109375" style="54" customWidth="1"/>
    <col min="10759" max="10759" width="11.5703125" style="54" customWidth="1"/>
    <col min="10760" max="10760" width="0.7109375" style="54" customWidth="1"/>
    <col min="10761" max="10761" width="11.5703125" style="54" customWidth="1"/>
    <col min="10762" max="10762" width="0.7109375" style="54" customWidth="1"/>
    <col min="10763" max="10763" width="11.5703125" style="54" customWidth="1"/>
    <col min="10764" max="10764" width="0.7109375" style="54" customWidth="1"/>
    <col min="10765" max="10765" width="11.5703125" style="54" customWidth="1"/>
    <col min="10766" max="11007" width="9.140625" style="54"/>
    <col min="11008" max="11011" width="1.7109375" style="54" customWidth="1"/>
    <col min="11012" max="11012" width="26.42578125" style="54" customWidth="1"/>
    <col min="11013" max="11013" width="7" style="54" customWidth="1"/>
    <col min="11014" max="11014" width="0.7109375" style="54" customWidth="1"/>
    <col min="11015" max="11015" width="11.5703125" style="54" customWidth="1"/>
    <col min="11016" max="11016" width="0.7109375" style="54" customWidth="1"/>
    <col min="11017" max="11017" width="11.5703125" style="54" customWidth="1"/>
    <col min="11018" max="11018" width="0.7109375" style="54" customWidth="1"/>
    <col min="11019" max="11019" width="11.5703125" style="54" customWidth="1"/>
    <col min="11020" max="11020" width="0.7109375" style="54" customWidth="1"/>
    <col min="11021" max="11021" width="11.5703125" style="54" customWidth="1"/>
    <col min="11022" max="11263" width="9.140625" style="54"/>
    <col min="11264" max="11267" width="1.7109375" style="54" customWidth="1"/>
    <col min="11268" max="11268" width="26.42578125" style="54" customWidth="1"/>
    <col min="11269" max="11269" width="7" style="54" customWidth="1"/>
    <col min="11270" max="11270" width="0.7109375" style="54" customWidth="1"/>
    <col min="11271" max="11271" width="11.5703125" style="54" customWidth="1"/>
    <col min="11272" max="11272" width="0.7109375" style="54" customWidth="1"/>
    <col min="11273" max="11273" width="11.5703125" style="54" customWidth="1"/>
    <col min="11274" max="11274" width="0.7109375" style="54" customWidth="1"/>
    <col min="11275" max="11275" width="11.5703125" style="54" customWidth="1"/>
    <col min="11276" max="11276" width="0.7109375" style="54" customWidth="1"/>
    <col min="11277" max="11277" width="11.5703125" style="54" customWidth="1"/>
    <col min="11278" max="11519" width="9.140625" style="54"/>
    <col min="11520" max="11523" width="1.7109375" style="54" customWidth="1"/>
    <col min="11524" max="11524" width="26.42578125" style="54" customWidth="1"/>
    <col min="11525" max="11525" width="7" style="54" customWidth="1"/>
    <col min="11526" max="11526" width="0.7109375" style="54" customWidth="1"/>
    <col min="11527" max="11527" width="11.5703125" style="54" customWidth="1"/>
    <col min="11528" max="11528" width="0.7109375" style="54" customWidth="1"/>
    <col min="11529" max="11529" width="11.5703125" style="54" customWidth="1"/>
    <col min="11530" max="11530" width="0.7109375" style="54" customWidth="1"/>
    <col min="11531" max="11531" width="11.5703125" style="54" customWidth="1"/>
    <col min="11532" max="11532" width="0.7109375" style="54" customWidth="1"/>
    <col min="11533" max="11533" width="11.5703125" style="54" customWidth="1"/>
    <col min="11534" max="11775" width="9.140625" style="54"/>
    <col min="11776" max="11779" width="1.7109375" style="54" customWidth="1"/>
    <col min="11780" max="11780" width="26.42578125" style="54" customWidth="1"/>
    <col min="11781" max="11781" width="7" style="54" customWidth="1"/>
    <col min="11782" max="11782" width="0.7109375" style="54" customWidth="1"/>
    <col min="11783" max="11783" width="11.5703125" style="54" customWidth="1"/>
    <col min="11784" max="11784" width="0.7109375" style="54" customWidth="1"/>
    <col min="11785" max="11785" width="11.5703125" style="54" customWidth="1"/>
    <col min="11786" max="11786" width="0.7109375" style="54" customWidth="1"/>
    <col min="11787" max="11787" width="11.5703125" style="54" customWidth="1"/>
    <col min="11788" max="11788" width="0.7109375" style="54" customWidth="1"/>
    <col min="11789" max="11789" width="11.5703125" style="54" customWidth="1"/>
    <col min="11790" max="12031" width="9.140625" style="54"/>
    <col min="12032" max="12035" width="1.7109375" style="54" customWidth="1"/>
    <col min="12036" max="12036" width="26.42578125" style="54" customWidth="1"/>
    <col min="12037" max="12037" width="7" style="54" customWidth="1"/>
    <col min="12038" max="12038" width="0.7109375" style="54" customWidth="1"/>
    <col min="12039" max="12039" width="11.5703125" style="54" customWidth="1"/>
    <col min="12040" max="12040" width="0.7109375" style="54" customWidth="1"/>
    <col min="12041" max="12041" width="11.5703125" style="54" customWidth="1"/>
    <col min="12042" max="12042" width="0.7109375" style="54" customWidth="1"/>
    <col min="12043" max="12043" width="11.5703125" style="54" customWidth="1"/>
    <col min="12044" max="12044" width="0.7109375" style="54" customWidth="1"/>
    <col min="12045" max="12045" width="11.5703125" style="54" customWidth="1"/>
    <col min="12046" max="12287" width="9.140625" style="54"/>
    <col min="12288" max="12291" width="1.7109375" style="54" customWidth="1"/>
    <col min="12292" max="12292" width="26.42578125" style="54" customWidth="1"/>
    <col min="12293" max="12293" width="7" style="54" customWidth="1"/>
    <col min="12294" max="12294" width="0.7109375" style="54" customWidth="1"/>
    <col min="12295" max="12295" width="11.5703125" style="54" customWidth="1"/>
    <col min="12296" max="12296" width="0.7109375" style="54" customWidth="1"/>
    <col min="12297" max="12297" width="11.5703125" style="54" customWidth="1"/>
    <col min="12298" max="12298" width="0.7109375" style="54" customWidth="1"/>
    <col min="12299" max="12299" width="11.5703125" style="54" customWidth="1"/>
    <col min="12300" max="12300" width="0.7109375" style="54" customWidth="1"/>
    <col min="12301" max="12301" width="11.5703125" style="54" customWidth="1"/>
    <col min="12302" max="12543" width="9.140625" style="54"/>
    <col min="12544" max="12547" width="1.7109375" style="54" customWidth="1"/>
    <col min="12548" max="12548" width="26.42578125" style="54" customWidth="1"/>
    <col min="12549" max="12549" width="7" style="54" customWidth="1"/>
    <col min="12550" max="12550" width="0.7109375" style="54" customWidth="1"/>
    <col min="12551" max="12551" width="11.5703125" style="54" customWidth="1"/>
    <col min="12552" max="12552" width="0.7109375" style="54" customWidth="1"/>
    <col min="12553" max="12553" width="11.5703125" style="54" customWidth="1"/>
    <col min="12554" max="12554" width="0.7109375" style="54" customWidth="1"/>
    <col min="12555" max="12555" width="11.5703125" style="54" customWidth="1"/>
    <col min="12556" max="12556" width="0.7109375" style="54" customWidth="1"/>
    <col min="12557" max="12557" width="11.5703125" style="54" customWidth="1"/>
    <col min="12558" max="12799" width="9.140625" style="54"/>
    <col min="12800" max="12803" width="1.7109375" style="54" customWidth="1"/>
    <col min="12804" max="12804" width="26.42578125" style="54" customWidth="1"/>
    <col min="12805" max="12805" width="7" style="54" customWidth="1"/>
    <col min="12806" max="12806" width="0.7109375" style="54" customWidth="1"/>
    <col min="12807" max="12807" width="11.5703125" style="54" customWidth="1"/>
    <col min="12808" max="12808" width="0.7109375" style="54" customWidth="1"/>
    <col min="12809" max="12809" width="11.5703125" style="54" customWidth="1"/>
    <col min="12810" max="12810" width="0.7109375" style="54" customWidth="1"/>
    <col min="12811" max="12811" width="11.5703125" style="54" customWidth="1"/>
    <col min="12812" max="12812" width="0.7109375" style="54" customWidth="1"/>
    <col min="12813" max="12813" width="11.5703125" style="54" customWidth="1"/>
    <col min="12814" max="13055" width="9.140625" style="54"/>
    <col min="13056" max="13059" width="1.7109375" style="54" customWidth="1"/>
    <col min="13060" max="13060" width="26.42578125" style="54" customWidth="1"/>
    <col min="13061" max="13061" width="7" style="54" customWidth="1"/>
    <col min="13062" max="13062" width="0.7109375" style="54" customWidth="1"/>
    <col min="13063" max="13063" width="11.5703125" style="54" customWidth="1"/>
    <col min="13064" max="13064" width="0.7109375" style="54" customWidth="1"/>
    <col min="13065" max="13065" width="11.5703125" style="54" customWidth="1"/>
    <col min="13066" max="13066" width="0.7109375" style="54" customWidth="1"/>
    <col min="13067" max="13067" width="11.5703125" style="54" customWidth="1"/>
    <col min="13068" max="13068" width="0.7109375" style="54" customWidth="1"/>
    <col min="13069" max="13069" width="11.5703125" style="54" customWidth="1"/>
    <col min="13070" max="13311" width="9.140625" style="54"/>
    <col min="13312" max="13315" width="1.7109375" style="54" customWidth="1"/>
    <col min="13316" max="13316" width="26.42578125" style="54" customWidth="1"/>
    <col min="13317" max="13317" width="7" style="54" customWidth="1"/>
    <col min="13318" max="13318" width="0.7109375" style="54" customWidth="1"/>
    <col min="13319" max="13319" width="11.5703125" style="54" customWidth="1"/>
    <col min="13320" max="13320" width="0.7109375" style="54" customWidth="1"/>
    <col min="13321" max="13321" width="11.5703125" style="54" customWidth="1"/>
    <col min="13322" max="13322" width="0.7109375" style="54" customWidth="1"/>
    <col min="13323" max="13323" width="11.5703125" style="54" customWidth="1"/>
    <col min="13324" max="13324" width="0.7109375" style="54" customWidth="1"/>
    <col min="13325" max="13325" width="11.5703125" style="54" customWidth="1"/>
    <col min="13326" max="13567" width="9.140625" style="54"/>
    <col min="13568" max="13571" width="1.7109375" style="54" customWidth="1"/>
    <col min="13572" max="13572" width="26.42578125" style="54" customWidth="1"/>
    <col min="13573" max="13573" width="7" style="54" customWidth="1"/>
    <col min="13574" max="13574" width="0.7109375" style="54" customWidth="1"/>
    <col min="13575" max="13575" width="11.5703125" style="54" customWidth="1"/>
    <col min="13576" max="13576" width="0.7109375" style="54" customWidth="1"/>
    <col min="13577" max="13577" width="11.5703125" style="54" customWidth="1"/>
    <col min="13578" max="13578" width="0.7109375" style="54" customWidth="1"/>
    <col min="13579" max="13579" width="11.5703125" style="54" customWidth="1"/>
    <col min="13580" max="13580" width="0.7109375" style="54" customWidth="1"/>
    <col min="13581" max="13581" width="11.5703125" style="54" customWidth="1"/>
    <col min="13582" max="13823" width="9.140625" style="54"/>
    <col min="13824" max="13827" width="1.7109375" style="54" customWidth="1"/>
    <col min="13828" max="13828" width="26.42578125" style="54" customWidth="1"/>
    <col min="13829" max="13829" width="7" style="54" customWidth="1"/>
    <col min="13830" max="13830" width="0.7109375" style="54" customWidth="1"/>
    <col min="13831" max="13831" width="11.5703125" style="54" customWidth="1"/>
    <col min="13832" max="13832" width="0.7109375" style="54" customWidth="1"/>
    <col min="13833" max="13833" width="11.5703125" style="54" customWidth="1"/>
    <col min="13834" max="13834" width="0.7109375" style="54" customWidth="1"/>
    <col min="13835" max="13835" width="11.5703125" style="54" customWidth="1"/>
    <col min="13836" max="13836" width="0.7109375" style="54" customWidth="1"/>
    <col min="13837" max="13837" width="11.5703125" style="54" customWidth="1"/>
    <col min="13838" max="14079" width="9.140625" style="54"/>
    <col min="14080" max="14083" width="1.7109375" style="54" customWidth="1"/>
    <col min="14084" max="14084" width="26.42578125" style="54" customWidth="1"/>
    <col min="14085" max="14085" width="7" style="54" customWidth="1"/>
    <col min="14086" max="14086" width="0.7109375" style="54" customWidth="1"/>
    <col min="14087" max="14087" width="11.5703125" style="54" customWidth="1"/>
    <col min="14088" max="14088" width="0.7109375" style="54" customWidth="1"/>
    <col min="14089" max="14089" width="11.5703125" style="54" customWidth="1"/>
    <col min="14090" max="14090" width="0.7109375" style="54" customWidth="1"/>
    <col min="14091" max="14091" width="11.5703125" style="54" customWidth="1"/>
    <col min="14092" max="14092" width="0.7109375" style="54" customWidth="1"/>
    <col min="14093" max="14093" width="11.5703125" style="54" customWidth="1"/>
    <col min="14094" max="14335" width="9.140625" style="54"/>
    <col min="14336" max="14339" width="1.7109375" style="54" customWidth="1"/>
    <col min="14340" max="14340" width="26.42578125" style="54" customWidth="1"/>
    <col min="14341" max="14341" width="7" style="54" customWidth="1"/>
    <col min="14342" max="14342" width="0.7109375" style="54" customWidth="1"/>
    <col min="14343" max="14343" width="11.5703125" style="54" customWidth="1"/>
    <col min="14344" max="14344" width="0.7109375" style="54" customWidth="1"/>
    <col min="14345" max="14345" width="11.5703125" style="54" customWidth="1"/>
    <col min="14346" max="14346" width="0.7109375" style="54" customWidth="1"/>
    <col min="14347" max="14347" width="11.5703125" style="54" customWidth="1"/>
    <col min="14348" max="14348" width="0.7109375" style="54" customWidth="1"/>
    <col min="14349" max="14349" width="11.5703125" style="54" customWidth="1"/>
    <col min="14350" max="14591" width="9.140625" style="54"/>
    <col min="14592" max="14595" width="1.7109375" style="54" customWidth="1"/>
    <col min="14596" max="14596" width="26.42578125" style="54" customWidth="1"/>
    <col min="14597" max="14597" width="7" style="54" customWidth="1"/>
    <col min="14598" max="14598" width="0.7109375" style="54" customWidth="1"/>
    <col min="14599" max="14599" width="11.5703125" style="54" customWidth="1"/>
    <col min="14600" max="14600" width="0.7109375" style="54" customWidth="1"/>
    <col min="14601" max="14601" width="11.5703125" style="54" customWidth="1"/>
    <col min="14602" max="14602" width="0.7109375" style="54" customWidth="1"/>
    <col min="14603" max="14603" width="11.5703125" style="54" customWidth="1"/>
    <col min="14604" max="14604" width="0.7109375" style="54" customWidth="1"/>
    <col min="14605" max="14605" width="11.5703125" style="54" customWidth="1"/>
    <col min="14606" max="14847" width="9.140625" style="54"/>
    <col min="14848" max="14851" width="1.7109375" style="54" customWidth="1"/>
    <col min="14852" max="14852" width="26.42578125" style="54" customWidth="1"/>
    <col min="14853" max="14853" width="7" style="54" customWidth="1"/>
    <col min="14854" max="14854" width="0.7109375" style="54" customWidth="1"/>
    <col min="14855" max="14855" width="11.5703125" style="54" customWidth="1"/>
    <col min="14856" max="14856" width="0.7109375" style="54" customWidth="1"/>
    <col min="14857" max="14857" width="11.5703125" style="54" customWidth="1"/>
    <col min="14858" max="14858" width="0.7109375" style="54" customWidth="1"/>
    <col min="14859" max="14859" width="11.5703125" style="54" customWidth="1"/>
    <col min="14860" max="14860" width="0.7109375" style="54" customWidth="1"/>
    <col min="14861" max="14861" width="11.5703125" style="54" customWidth="1"/>
    <col min="14862" max="15103" width="9.140625" style="54"/>
    <col min="15104" max="15107" width="1.7109375" style="54" customWidth="1"/>
    <col min="15108" max="15108" width="26.42578125" style="54" customWidth="1"/>
    <col min="15109" max="15109" width="7" style="54" customWidth="1"/>
    <col min="15110" max="15110" width="0.7109375" style="54" customWidth="1"/>
    <col min="15111" max="15111" width="11.5703125" style="54" customWidth="1"/>
    <col min="15112" max="15112" width="0.7109375" style="54" customWidth="1"/>
    <col min="15113" max="15113" width="11.5703125" style="54" customWidth="1"/>
    <col min="15114" max="15114" width="0.7109375" style="54" customWidth="1"/>
    <col min="15115" max="15115" width="11.5703125" style="54" customWidth="1"/>
    <col min="15116" max="15116" width="0.7109375" style="54" customWidth="1"/>
    <col min="15117" max="15117" width="11.5703125" style="54" customWidth="1"/>
    <col min="15118" max="15359" width="9.140625" style="54"/>
    <col min="15360" max="15363" width="1.7109375" style="54" customWidth="1"/>
    <col min="15364" max="15364" width="26.42578125" style="54" customWidth="1"/>
    <col min="15365" max="15365" width="7" style="54" customWidth="1"/>
    <col min="15366" max="15366" width="0.7109375" style="54" customWidth="1"/>
    <col min="15367" max="15367" width="11.5703125" style="54" customWidth="1"/>
    <col min="15368" max="15368" width="0.7109375" style="54" customWidth="1"/>
    <col min="15369" max="15369" width="11.5703125" style="54" customWidth="1"/>
    <col min="15370" max="15370" width="0.7109375" style="54" customWidth="1"/>
    <col min="15371" max="15371" width="11.5703125" style="54" customWidth="1"/>
    <col min="15372" max="15372" width="0.7109375" style="54" customWidth="1"/>
    <col min="15373" max="15373" width="11.5703125" style="54" customWidth="1"/>
    <col min="15374" max="15615" width="9.140625" style="54"/>
    <col min="15616" max="15619" width="1.7109375" style="54" customWidth="1"/>
    <col min="15620" max="15620" width="26.42578125" style="54" customWidth="1"/>
    <col min="15621" max="15621" width="7" style="54" customWidth="1"/>
    <col min="15622" max="15622" width="0.7109375" style="54" customWidth="1"/>
    <col min="15623" max="15623" width="11.5703125" style="54" customWidth="1"/>
    <col min="15624" max="15624" width="0.7109375" style="54" customWidth="1"/>
    <col min="15625" max="15625" width="11.5703125" style="54" customWidth="1"/>
    <col min="15626" max="15626" width="0.7109375" style="54" customWidth="1"/>
    <col min="15627" max="15627" width="11.5703125" style="54" customWidth="1"/>
    <col min="15628" max="15628" width="0.7109375" style="54" customWidth="1"/>
    <col min="15629" max="15629" width="11.5703125" style="54" customWidth="1"/>
    <col min="15630" max="15871" width="9.140625" style="54"/>
    <col min="15872" max="15875" width="1.7109375" style="54" customWidth="1"/>
    <col min="15876" max="15876" width="26.42578125" style="54" customWidth="1"/>
    <col min="15877" max="15877" width="7" style="54" customWidth="1"/>
    <col min="15878" max="15878" width="0.7109375" style="54" customWidth="1"/>
    <col min="15879" max="15879" width="11.5703125" style="54" customWidth="1"/>
    <col min="15880" max="15880" width="0.7109375" style="54" customWidth="1"/>
    <col min="15881" max="15881" width="11.5703125" style="54" customWidth="1"/>
    <col min="15882" max="15882" width="0.7109375" style="54" customWidth="1"/>
    <col min="15883" max="15883" width="11.5703125" style="54" customWidth="1"/>
    <col min="15884" max="15884" width="0.7109375" style="54" customWidth="1"/>
    <col min="15885" max="15885" width="11.5703125" style="54" customWidth="1"/>
    <col min="15886" max="16127" width="9.140625" style="54"/>
    <col min="16128" max="16131" width="1.7109375" style="54" customWidth="1"/>
    <col min="16132" max="16132" width="26.42578125" style="54" customWidth="1"/>
    <col min="16133" max="16133" width="7" style="54" customWidth="1"/>
    <col min="16134" max="16134" width="0.7109375" style="54" customWidth="1"/>
    <col min="16135" max="16135" width="11.5703125" style="54" customWidth="1"/>
    <col min="16136" max="16136" width="0.7109375" style="54" customWidth="1"/>
    <col min="16137" max="16137" width="11.5703125" style="54" customWidth="1"/>
    <col min="16138" max="16138" width="0.7109375" style="54" customWidth="1"/>
    <col min="16139" max="16139" width="11.5703125" style="54" customWidth="1"/>
    <col min="16140" max="16140" width="0.7109375" style="54" customWidth="1"/>
    <col min="16141" max="16141" width="11.5703125" style="54" customWidth="1"/>
    <col min="16142" max="16384" width="9.140625" style="139"/>
  </cols>
  <sheetData>
    <row r="1" spans="1:21" s="139" customFormat="1" ht="24" customHeight="1">
      <c r="F1" s="183"/>
      <c r="G1" s="161"/>
      <c r="H1" s="161"/>
      <c r="I1" s="161"/>
      <c r="J1" s="161"/>
      <c r="M1" s="185" t="s">
        <v>87</v>
      </c>
    </row>
    <row r="2" spans="1:21" s="139" customFormat="1" ht="24" customHeight="1">
      <c r="F2" s="183"/>
      <c r="G2" s="161"/>
      <c r="H2" s="161"/>
      <c r="I2" s="161"/>
      <c r="J2" s="161"/>
      <c r="M2" s="185" t="s">
        <v>88</v>
      </c>
    </row>
    <row r="3" spans="1:21" s="139" customFormat="1" ht="24" customHeight="1">
      <c r="A3" s="230" t="s">
        <v>105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21" s="139" customFormat="1" ht="24" customHeight="1">
      <c r="A4" s="201" t="s">
        <v>94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21" s="139" customFormat="1" ht="24" customHeight="1">
      <c r="A5" s="201" t="s">
        <v>103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</row>
    <row r="6" spans="1:21" s="139" customFormat="1" ht="24" customHeight="1">
      <c r="A6" s="225" t="s">
        <v>166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48"/>
      <c r="O6" s="48"/>
      <c r="P6" s="48"/>
      <c r="Q6" s="48"/>
      <c r="R6" s="48"/>
      <c r="S6" s="48"/>
      <c r="T6" s="48"/>
      <c r="U6" s="48"/>
    </row>
    <row r="7" spans="1:21" s="139" customFormat="1" ht="13.5" customHeight="1">
      <c r="A7" s="183"/>
      <c r="B7" s="183"/>
      <c r="C7" s="183"/>
      <c r="D7" s="183"/>
      <c r="E7" s="183"/>
      <c r="F7" s="183"/>
      <c r="G7" s="183"/>
      <c r="H7" s="183"/>
      <c r="I7" s="183"/>
      <c r="J7" s="183"/>
      <c r="K7" s="206"/>
      <c r="L7" s="206"/>
      <c r="M7" s="206"/>
    </row>
    <row r="8" spans="1:21" s="166" customFormat="1" ht="18.95" customHeight="1">
      <c r="A8" s="186"/>
      <c r="B8" s="186"/>
      <c r="C8" s="186"/>
      <c r="D8" s="186"/>
      <c r="E8" s="186"/>
      <c r="F8" s="186"/>
      <c r="G8" s="187"/>
      <c r="H8" s="187"/>
      <c r="I8" s="187"/>
      <c r="J8" s="187"/>
      <c r="K8" s="231" t="s">
        <v>104</v>
      </c>
      <c r="L8" s="231"/>
      <c r="M8" s="231"/>
    </row>
    <row r="9" spans="1:21" s="166" customFormat="1" ht="18.95" customHeight="1">
      <c r="A9" s="186"/>
      <c r="B9" s="186"/>
      <c r="C9" s="186"/>
      <c r="D9" s="186"/>
      <c r="E9" s="186"/>
      <c r="F9" s="186"/>
      <c r="G9" s="232" t="s">
        <v>0</v>
      </c>
      <c r="H9" s="232"/>
      <c r="I9" s="232"/>
      <c r="J9" s="186"/>
      <c r="K9" s="232" t="s">
        <v>95</v>
      </c>
      <c r="L9" s="232"/>
      <c r="M9" s="232"/>
    </row>
    <row r="10" spans="1:21" s="166" customFormat="1" ht="18.95" customHeight="1">
      <c r="A10" s="188"/>
      <c r="B10" s="188"/>
      <c r="C10" s="188"/>
      <c r="D10" s="188"/>
      <c r="E10" s="188"/>
      <c r="F10" s="186" t="s">
        <v>1</v>
      </c>
      <c r="G10" s="187" t="s">
        <v>176</v>
      </c>
      <c r="H10" s="188"/>
      <c r="I10" s="187" t="s">
        <v>143</v>
      </c>
      <c r="J10" s="188"/>
      <c r="K10" s="187" t="s">
        <v>176</v>
      </c>
      <c r="L10" s="186"/>
      <c r="M10" s="187" t="s">
        <v>143</v>
      </c>
    </row>
    <row r="11" spans="1:21" s="192" customFormat="1" ht="18.95" customHeight="1">
      <c r="A11" s="233" t="s">
        <v>126</v>
      </c>
      <c r="B11" s="233"/>
      <c r="C11" s="233"/>
      <c r="D11" s="233"/>
      <c r="E11" s="233"/>
      <c r="F11" s="189"/>
      <c r="G11" s="190"/>
      <c r="H11" s="191"/>
      <c r="I11" s="190"/>
      <c r="J11" s="191"/>
      <c r="K11" s="190"/>
      <c r="L11" s="190"/>
      <c r="M11" s="190"/>
    </row>
    <row r="12" spans="1:21" s="166" customFormat="1" ht="18.95" customHeight="1">
      <c r="A12" s="188"/>
      <c r="B12" s="188" t="s">
        <v>137</v>
      </c>
      <c r="C12" s="193"/>
      <c r="D12" s="193"/>
      <c r="E12" s="193"/>
      <c r="F12" s="186"/>
      <c r="G12" s="124">
        <v>-37938</v>
      </c>
      <c r="H12" s="194"/>
      <c r="I12" s="124">
        <v>-127353</v>
      </c>
      <c r="J12" s="194"/>
      <c r="K12" s="124">
        <v>-37645</v>
      </c>
      <c r="L12" s="194"/>
      <c r="M12" s="124">
        <v>-125429</v>
      </c>
    </row>
    <row r="13" spans="1:21" s="166" customFormat="1" ht="18.95" customHeight="1">
      <c r="A13" s="188"/>
      <c r="B13" s="188" t="s">
        <v>117</v>
      </c>
      <c r="C13" s="188"/>
      <c r="D13" s="193"/>
      <c r="E13" s="193"/>
      <c r="F13" s="186"/>
      <c r="G13" s="194"/>
      <c r="H13" s="194"/>
      <c r="I13" s="194"/>
      <c r="J13" s="194"/>
      <c r="K13" s="194"/>
      <c r="L13" s="194"/>
      <c r="M13" s="194"/>
    </row>
    <row r="14" spans="1:21" s="166" customFormat="1" ht="18.95" customHeight="1">
      <c r="A14" s="188"/>
      <c r="B14" s="188"/>
      <c r="C14" s="188" t="s">
        <v>127</v>
      </c>
      <c r="D14" s="193"/>
      <c r="E14" s="193"/>
      <c r="F14" s="186"/>
      <c r="G14" s="191"/>
      <c r="H14" s="194"/>
      <c r="I14" s="191"/>
      <c r="J14" s="194"/>
      <c r="K14" s="191"/>
      <c r="L14" s="194"/>
      <c r="M14" s="191"/>
    </row>
    <row r="15" spans="1:21" s="166" customFormat="1" ht="18.95" customHeight="1">
      <c r="A15" s="188"/>
      <c r="B15" s="188"/>
      <c r="C15" s="188"/>
      <c r="D15" s="188" t="s">
        <v>180</v>
      </c>
      <c r="E15" s="193"/>
      <c r="F15" s="186"/>
      <c r="G15" s="194"/>
      <c r="H15" s="194"/>
      <c r="I15" s="194"/>
      <c r="J15" s="194"/>
      <c r="K15" s="194"/>
      <c r="L15" s="194"/>
      <c r="M15" s="194"/>
    </row>
    <row r="16" spans="1:21" s="166" customFormat="1" ht="18.95" customHeight="1">
      <c r="A16" s="188"/>
      <c r="B16" s="188"/>
      <c r="C16" s="188"/>
      <c r="D16" s="188"/>
      <c r="E16" s="188" t="s">
        <v>159</v>
      </c>
      <c r="F16" s="186"/>
      <c r="G16" s="125">
        <v>-16683</v>
      </c>
      <c r="H16" s="194"/>
      <c r="I16" s="125">
        <v>3405</v>
      </c>
      <c r="J16" s="194"/>
      <c r="K16" s="124">
        <v>-16683</v>
      </c>
      <c r="L16" s="194"/>
      <c r="M16" s="124">
        <v>3405</v>
      </c>
    </row>
    <row r="17" spans="1:13" s="166" customFormat="1" ht="18.95" customHeight="1">
      <c r="A17" s="188"/>
      <c r="B17" s="188"/>
      <c r="C17" s="188"/>
      <c r="D17" s="188" t="s">
        <v>67</v>
      </c>
      <c r="E17" s="188"/>
      <c r="F17" s="186"/>
      <c r="G17" s="124">
        <v>42110</v>
      </c>
      <c r="H17" s="188"/>
      <c r="I17" s="124">
        <v>43593</v>
      </c>
      <c r="J17" s="188"/>
      <c r="K17" s="125">
        <v>42450</v>
      </c>
      <c r="L17" s="188"/>
      <c r="M17" s="125">
        <v>43465</v>
      </c>
    </row>
    <row r="18" spans="1:13" s="166" customFormat="1" ht="18.95" customHeight="1">
      <c r="A18" s="188"/>
      <c r="B18" s="188"/>
      <c r="C18" s="188"/>
      <c r="D18" s="188" t="s">
        <v>160</v>
      </c>
      <c r="E18" s="191"/>
      <c r="F18" s="189"/>
      <c r="G18" s="125"/>
      <c r="H18" s="194"/>
      <c r="I18" s="125"/>
      <c r="J18" s="194"/>
      <c r="K18" s="124"/>
      <c r="L18" s="194"/>
      <c r="M18" s="124"/>
    </row>
    <row r="19" spans="1:13" s="166" customFormat="1" ht="18.95" customHeight="1">
      <c r="A19" s="191"/>
      <c r="B19" s="191"/>
      <c r="C19" s="188"/>
      <c r="D19" s="188"/>
      <c r="E19" s="188" t="s">
        <v>84</v>
      </c>
      <c r="F19" s="186"/>
      <c r="G19" s="124">
        <v>99</v>
      </c>
      <c r="H19" s="188"/>
      <c r="I19" s="124">
        <v>385</v>
      </c>
      <c r="J19" s="188"/>
      <c r="K19" s="125">
        <v>99</v>
      </c>
      <c r="L19" s="188"/>
      <c r="M19" s="125">
        <v>383</v>
      </c>
    </row>
    <row r="20" spans="1:13" s="166" customFormat="1" ht="18.95" customHeight="1">
      <c r="A20" s="188"/>
      <c r="B20" s="188"/>
      <c r="C20" s="188"/>
      <c r="D20" s="188" t="s">
        <v>182</v>
      </c>
      <c r="E20" s="126"/>
      <c r="F20" s="189"/>
      <c r="G20" s="124">
        <v>10034</v>
      </c>
      <c r="H20" s="194"/>
      <c r="I20" s="124">
        <v>73589</v>
      </c>
      <c r="J20" s="194"/>
      <c r="K20" s="124">
        <v>10034</v>
      </c>
      <c r="L20" s="194"/>
      <c r="M20" s="124">
        <v>73589</v>
      </c>
    </row>
    <row r="21" spans="1:13" s="166" customFormat="1" ht="18.95" customHeight="1">
      <c r="A21" s="188"/>
      <c r="B21" s="188"/>
      <c r="C21" s="188"/>
      <c r="D21" s="188" t="s">
        <v>161</v>
      </c>
      <c r="E21" s="126"/>
      <c r="F21" s="186"/>
      <c r="G21" s="124">
        <v>-1840</v>
      </c>
      <c r="H21" s="194"/>
      <c r="I21" s="124">
        <v>-433</v>
      </c>
      <c r="J21" s="194"/>
      <c r="K21" s="124">
        <v>-1840</v>
      </c>
      <c r="L21" s="194"/>
      <c r="M21" s="124">
        <v>-433</v>
      </c>
    </row>
    <row r="22" spans="1:13" s="166" customFormat="1" ht="18.95" customHeight="1">
      <c r="A22" s="188"/>
      <c r="B22" s="188"/>
      <c r="C22" s="188"/>
      <c r="D22" s="188" t="s">
        <v>80</v>
      </c>
      <c r="E22" s="188"/>
      <c r="F22" s="186"/>
      <c r="G22" s="124">
        <v>3301</v>
      </c>
      <c r="H22" s="194"/>
      <c r="I22" s="124">
        <v>4361</v>
      </c>
      <c r="J22" s="194"/>
      <c r="K22" s="124">
        <v>3301</v>
      </c>
      <c r="L22" s="194"/>
      <c r="M22" s="124">
        <v>4361</v>
      </c>
    </row>
    <row r="23" spans="1:13" s="166" customFormat="1" ht="18.95" customHeight="1">
      <c r="A23" s="188"/>
      <c r="B23" s="188"/>
      <c r="C23" s="188"/>
      <c r="D23" s="188" t="s">
        <v>74</v>
      </c>
      <c r="E23" s="188"/>
      <c r="F23" s="186"/>
      <c r="G23" s="124">
        <v>-11</v>
      </c>
      <c r="H23" s="194"/>
      <c r="I23" s="124">
        <v>-26</v>
      </c>
      <c r="J23" s="194"/>
      <c r="K23" s="124">
        <v>-33</v>
      </c>
      <c r="L23" s="194"/>
      <c r="M23" s="124">
        <v>-44</v>
      </c>
    </row>
    <row r="24" spans="1:13" s="166" customFormat="1" ht="18.95" customHeight="1">
      <c r="A24" s="188"/>
      <c r="B24" s="188"/>
      <c r="C24" s="188"/>
      <c r="D24" s="188" t="s">
        <v>27</v>
      </c>
      <c r="E24" s="188"/>
      <c r="F24" s="186"/>
      <c r="G24" s="124">
        <v>6569</v>
      </c>
      <c r="H24" s="194"/>
      <c r="I24" s="124">
        <v>4211</v>
      </c>
      <c r="J24" s="194"/>
      <c r="K24" s="124">
        <v>6569</v>
      </c>
      <c r="L24" s="194"/>
      <c r="M24" s="124">
        <v>4211</v>
      </c>
    </row>
    <row r="25" spans="1:13" s="166" customFormat="1" ht="3" customHeight="1">
      <c r="A25" s="188"/>
      <c r="B25" s="188"/>
      <c r="C25" s="188"/>
      <c r="D25" s="188"/>
      <c r="E25" s="188"/>
      <c r="F25" s="186"/>
      <c r="G25" s="127"/>
      <c r="H25" s="194"/>
      <c r="I25" s="127"/>
      <c r="J25" s="194"/>
      <c r="K25" s="194"/>
      <c r="L25" s="194"/>
      <c r="M25" s="194"/>
    </row>
    <row r="26" spans="1:13" s="166" customFormat="1" ht="18.95" customHeight="1">
      <c r="A26" s="188" t="s">
        <v>110</v>
      </c>
      <c r="B26" s="188"/>
      <c r="C26" s="188"/>
      <c r="D26" s="188"/>
      <c r="E26" s="188"/>
      <c r="F26" s="186"/>
      <c r="G26" s="127"/>
      <c r="H26" s="188"/>
      <c r="I26" s="127"/>
      <c r="J26" s="188"/>
      <c r="K26" s="127"/>
      <c r="L26" s="188"/>
      <c r="M26" s="127"/>
    </row>
    <row r="27" spans="1:13" s="166" customFormat="1" ht="18.95" customHeight="1">
      <c r="A27" s="188"/>
      <c r="B27" s="188"/>
      <c r="C27" s="188"/>
      <c r="D27" s="188" t="s">
        <v>65</v>
      </c>
      <c r="E27" s="186"/>
      <c r="F27" s="186"/>
      <c r="G27" s="127">
        <v>56246</v>
      </c>
      <c r="H27" s="186"/>
      <c r="I27" s="127">
        <v>100740</v>
      </c>
      <c r="J27" s="186"/>
      <c r="K27" s="127">
        <v>56446</v>
      </c>
      <c r="L27" s="186"/>
      <c r="M27" s="127">
        <v>101436</v>
      </c>
    </row>
    <row r="28" spans="1:13" s="166" customFormat="1" ht="18.95" customHeight="1">
      <c r="A28" s="188"/>
      <c r="B28" s="188"/>
      <c r="C28" s="188"/>
      <c r="D28" s="188" t="s">
        <v>7</v>
      </c>
      <c r="E28" s="188"/>
      <c r="F28" s="186"/>
      <c r="G28" s="124">
        <v>29452</v>
      </c>
      <c r="H28" s="194"/>
      <c r="I28" s="124">
        <f>+-70559</f>
        <v>-70559</v>
      </c>
      <c r="J28" s="194"/>
      <c r="K28" s="124">
        <v>29454</v>
      </c>
      <c r="L28" s="194"/>
      <c r="M28" s="124">
        <f>+-70351</f>
        <v>-70351</v>
      </c>
    </row>
    <row r="29" spans="1:13" s="166" customFormat="1" ht="18.95" customHeight="1">
      <c r="A29" s="188"/>
      <c r="B29" s="188"/>
      <c r="C29" s="188"/>
      <c r="D29" s="188" t="s">
        <v>76</v>
      </c>
      <c r="E29" s="188"/>
      <c r="F29" s="186"/>
      <c r="G29" s="124">
        <v>-3598</v>
      </c>
      <c r="H29" s="194"/>
      <c r="I29" s="124">
        <v>-13875</v>
      </c>
      <c r="J29" s="194"/>
      <c r="K29" s="124">
        <v>-3598</v>
      </c>
      <c r="L29" s="194"/>
      <c r="M29" s="124">
        <v>-13875</v>
      </c>
    </row>
    <row r="30" spans="1:13" s="166" customFormat="1" ht="18.95" customHeight="1">
      <c r="A30" s="188"/>
      <c r="B30" s="188"/>
      <c r="C30" s="188"/>
      <c r="D30" s="188" t="s">
        <v>8</v>
      </c>
      <c r="E30" s="188"/>
      <c r="F30" s="186"/>
      <c r="G30" s="124">
        <v>321</v>
      </c>
      <c r="H30" s="194"/>
      <c r="I30" s="124">
        <v>166</v>
      </c>
      <c r="J30" s="194"/>
      <c r="K30" s="124">
        <v>323</v>
      </c>
      <c r="L30" s="194"/>
      <c r="M30" s="124">
        <v>257</v>
      </c>
    </row>
    <row r="31" spans="1:13" s="166" customFormat="1" ht="18.95" customHeight="1">
      <c r="A31" s="188"/>
      <c r="B31" s="188"/>
      <c r="C31" s="188"/>
      <c r="D31" s="188" t="s">
        <v>28</v>
      </c>
      <c r="E31" s="188"/>
      <c r="F31" s="186"/>
      <c r="G31" s="124">
        <v>402</v>
      </c>
      <c r="H31" s="194"/>
      <c r="I31" s="124">
        <v>-358</v>
      </c>
      <c r="J31" s="194"/>
      <c r="K31" s="124">
        <v>433</v>
      </c>
      <c r="L31" s="194"/>
      <c r="M31" s="124">
        <v>-290</v>
      </c>
    </row>
    <row r="32" spans="1:13" s="166" customFormat="1" ht="18.95" customHeight="1">
      <c r="A32" s="188"/>
      <c r="B32" s="188" t="s">
        <v>118</v>
      </c>
      <c r="C32" s="188"/>
      <c r="D32" s="188"/>
      <c r="E32" s="188"/>
      <c r="F32" s="186"/>
      <c r="G32" s="194"/>
      <c r="H32" s="194"/>
      <c r="I32" s="194"/>
      <c r="J32" s="194"/>
      <c r="K32" s="194"/>
      <c r="L32" s="194"/>
      <c r="M32" s="194"/>
    </row>
    <row r="33" spans="1:21" s="166" customFormat="1" ht="18.95" customHeight="1">
      <c r="A33" s="188"/>
      <c r="B33" s="188"/>
      <c r="C33" s="188"/>
      <c r="D33" s="188" t="s">
        <v>66</v>
      </c>
      <c r="E33" s="188"/>
      <c r="F33" s="186"/>
      <c r="G33" s="124">
        <v>-14377</v>
      </c>
      <c r="H33" s="194"/>
      <c r="I33" s="124">
        <f>+-46212</f>
        <v>-46212</v>
      </c>
      <c r="J33" s="194"/>
      <c r="K33" s="124">
        <v>-15779</v>
      </c>
      <c r="L33" s="194"/>
      <c r="M33" s="124">
        <f>+-44276</f>
        <v>-44276</v>
      </c>
    </row>
    <row r="34" spans="1:21" s="166" customFormat="1" ht="18.95" customHeight="1">
      <c r="A34" s="188"/>
      <c r="B34" s="188"/>
      <c r="C34" s="188"/>
      <c r="D34" s="188" t="s">
        <v>2</v>
      </c>
      <c r="E34" s="188"/>
      <c r="F34" s="186"/>
      <c r="G34" s="124">
        <v>-527</v>
      </c>
      <c r="H34" s="194"/>
      <c r="I34" s="124">
        <v>-840</v>
      </c>
      <c r="J34" s="194"/>
      <c r="K34" s="124">
        <v>-472</v>
      </c>
      <c r="L34" s="194"/>
      <c r="M34" s="124">
        <v>-870</v>
      </c>
    </row>
    <row r="35" spans="1:21" s="166" customFormat="1" ht="18.95" customHeight="1">
      <c r="A35" s="188"/>
      <c r="B35" s="188"/>
      <c r="C35" s="188"/>
      <c r="D35" s="188" t="s">
        <v>119</v>
      </c>
      <c r="E35" s="188"/>
      <c r="F35" s="186"/>
      <c r="G35" s="128">
        <v>0</v>
      </c>
      <c r="H35" s="194"/>
      <c r="I35" s="128">
        <v>-595</v>
      </c>
      <c r="J35" s="194"/>
      <c r="K35" s="128">
        <v>0</v>
      </c>
      <c r="L35" s="194"/>
      <c r="M35" s="128">
        <v>-595</v>
      </c>
    </row>
    <row r="36" spans="1:21" s="166" customFormat="1" ht="7.5" customHeight="1">
      <c r="A36" s="188"/>
      <c r="B36" s="188"/>
      <c r="C36" s="188"/>
      <c r="D36" s="188"/>
      <c r="E36" s="188"/>
      <c r="F36" s="186"/>
      <c r="G36" s="194"/>
      <c r="H36" s="194"/>
      <c r="I36" s="194"/>
      <c r="J36" s="194"/>
      <c r="K36" s="194"/>
      <c r="L36" s="194"/>
      <c r="M36" s="194"/>
    </row>
    <row r="37" spans="1:21" s="192" customFormat="1" ht="18.95" customHeight="1">
      <c r="A37" s="191"/>
      <c r="B37" s="191"/>
      <c r="C37" s="191"/>
      <c r="D37" s="191" t="s">
        <v>128</v>
      </c>
      <c r="E37" s="191"/>
      <c r="F37" s="189"/>
      <c r="G37" s="129">
        <f>SUM(G12:G35)</f>
        <v>73560</v>
      </c>
      <c r="H37" s="190"/>
      <c r="I37" s="129">
        <f>SUM(I12:I35)</f>
        <v>-29801</v>
      </c>
      <c r="J37" s="190"/>
      <c r="K37" s="129">
        <f>SUM(K12:K35)</f>
        <v>73059</v>
      </c>
      <c r="L37" s="190"/>
      <c r="M37" s="129">
        <f>SUM(M12:M35)</f>
        <v>-25056</v>
      </c>
    </row>
    <row r="38" spans="1:21" s="195" customFormat="1" ht="23.25" customHeight="1">
      <c r="F38" s="180"/>
      <c r="G38" s="60"/>
      <c r="H38" s="185"/>
      <c r="I38" s="60"/>
      <c r="J38" s="185"/>
      <c r="K38" s="59"/>
      <c r="M38" s="59"/>
    </row>
    <row r="39" spans="1:21" s="195" customFormat="1" ht="23.25" customHeight="1">
      <c r="F39" s="180"/>
      <c r="G39" s="60"/>
      <c r="H39" s="185"/>
      <c r="I39" s="60"/>
      <c r="J39" s="185"/>
      <c r="K39" s="59"/>
      <c r="M39" s="59"/>
    </row>
    <row r="40" spans="1:21" s="195" customFormat="1" ht="23.25" customHeight="1">
      <c r="F40" s="180"/>
      <c r="G40" s="60"/>
      <c r="H40" s="185"/>
      <c r="I40" s="60"/>
      <c r="J40" s="185"/>
      <c r="K40" s="59"/>
      <c r="M40" s="59"/>
    </row>
    <row r="41" spans="1:21" s="195" customFormat="1" ht="5.25" customHeight="1">
      <c r="F41" s="180"/>
      <c r="G41" s="60"/>
      <c r="H41" s="185"/>
      <c r="I41" s="60"/>
      <c r="J41" s="185"/>
      <c r="K41" s="59"/>
      <c r="M41" s="59"/>
    </row>
    <row r="42" spans="1:21" s="195" customFormat="1" ht="5.25" customHeight="1">
      <c r="F42" s="184"/>
      <c r="G42" s="60"/>
      <c r="H42" s="185"/>
      <c r="I42" s="60"/>
      <c r="J42" s="185"/>
      <c r="K42" s="59"/>
      <c r="M42" s="59"/>
    </row>
    <row r="43" spans="1:21" s="139" customFormat="1" ht="23.1" customHeight="1">
      <c r="F43" s="183"/>
      <c r="G43" s="161"/>
      <c r="H43" s="161"/>
      <c r="I43" s="161"/>
      <c r="J43" s="161"/>
      <c r="M43" s="185" t="s">
        <v>87</v>
      </c>
    </row>
    <row r="44" spans="1:21" s="139" customFormat="1" ht="23.1" customHeight="1">
      <c r="F44" s="183"/>
      <c r="G44" s="161"/>
      <c r="H44" s="161"/>
      <c r="I44" s="161"/>
      <c r="J44" s="161"/>
      <c r="M44" s="185" t="s">
        <v>88</v>
      </c>
    </row>
    <row r="45" spans="1:21" s="139" customFormat="1" ht="20.100000000000001" customHeight="1">
      <c r="A45" s="230" t="s">
        <v>111</v>
      </c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206"/>
    </row>
    <row r="46" spans="1:21" s="139" customFormat="1" ht="23.1" customHeight="1">
      <c r="A46" s="201" t="s">
        <v>94</v>
      </c>
      <c r="B46" s="201"/>
      <c r="C46" s="201"/>
      <c r="D46" s="201"/>
      <c r="E46" s="201"/>
      <c r="F46" s="201"/>
      <c r="G46" s="201"/>
      <c r="H46" s="201"/>
      <c r="I46" s="201"/>
      <c r="J46" s="201"/>
      <c r="K46" s="201"/>
      <c r="L46" s="201"/>
      <c r="M46" s="201"/>
    </row>
    <row r="47" spans="1:21" s="139" customFormat="1" ht="23.1" customHeight="1">
      <c r="A47" s="201" t="s">
        <v>107</v>
      </c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</row>
    <row r="48" spans="1:21" s="139" customFormat="1" ht="23.1" customHeight="1">
      <c r="A48" s="225" t="s">
        <v>177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25"/>
      <c r="N48" s="48"/>
      <c r="O48" s="48"/>
      <c r="P48" s="48"/>
      <c r="Q48" s="48"/>
      <c r="R48" s="48"/>
      <c r="S48" s="48"/>
      <c r="T48" s="48"/>
      <c r="U48" s="48"/>
    </row>
    <row r="49" spans="1:13" s="139" customFormat="1" ht="6.75" customHeight="1">
      <c r="A49" s="180"/>
      <c r="B49" s="180"/>
      <c r="C49" s="180"/>
      <c r="D49" s="180"/>
      <c r="E49" s="180"/>
      <c r="F49" s="180"/>
      <c r="G49" s="180"/>
      <c r="H49" s="180"/>
      <c r="I49" s="180"/>
      <c r="J49" s="180"/>
      <c r="K49" s="201"/>
      <c r="L49" s="201"/>
      <c r="M49" s="201"/>
    </row>
    <row r="50" spans="1:13" s="98" customFormat="1" ht="18" customHeight="1">
      <c r="A50" s="142"/>
      <c r="B50" s="142"/>
      <c r="C50" s="142"/>
      <c r="D50" s="142"/>
      <c r="E50" s="142"/>
      <c r="F50" s="142"/>
      <c r="G50" s="181"/>
      <c r="H50" s="181"/>
      <c r="I50" s="181"/>
      <c r="J50" s="181"/>
      <c r="K50" s="203" t="s">
        <v>104</v>
      </c>
      <c r="L50" s="203"/>
      <c r="M50" s="203"/>
    </row>
    <row r="51" spans="1:13" s="98" customFormat="1" ht="18" customHeight="1">
      <c r="A51" s="142"/>
      <c r="B51" s="142"/>
      <c r="C51" s="142"/>
      <c r="D51" s="142"/>
      <c r="E51" s="142"/>
      <c r="F51" s="142"/>
      <c r="G51" s="204" t="s">
        <v>0</v>
      </c>
      <c r="H51" s="204"/>
      <c r="I51" s="204"/>
      <c r="J51" s="142"/>
      <c r="K51" s="204" t="s">
        <v>95</v>
      </c>
      <c r="L51" s="204"/>
      <c r="M51" s="204"/>
    </row>
    <row r="52" spans="1:13" s="98" customFormat="1" ht="18" customHeight="1">
      <c r="F52" s="142" t="s">
        <v>1</v>
      </c>
      <c r="G52" s="181" t="s">
        <v>176</v>
      </c>
      <c r="I52" s="181" t="s">
        <v>143</v>
      </c>
      <c r="K52" s="181" t="s">
        <v>176</v>
      </c>
      <c r="L52" s="142"/>
      <c r="M52" s="181" t="s">
        <v>143</v>
      </c>
    </row>
    <row r="53" spans="1:13" s="146" customFormat="1" ht="18" customHeight="1">
      <c r="A53" s="196" t="s">
        <v>9</v>
      </c>
      <c r="F53" s="182"/>
    </row>
    <row r="54" spans="1:13" s="98" customFormat="1" ht="18" customHeight="1">
      <c r="C54" s="98" t="s">
        <v>157</v>
      </c>
      <c r="F54" s="142"/>
      <c r="G54" s="131"/>
      <c r="H54" s="131"/>
      <c r="I54" s="131"/>
      <c r="J54" s="131"/>
      <c r="K54" s="131"/>
      <c r="L54" s="131"/>
      <c r="M54" s="131"/>
    </row>
    <row r="55" spans="1:13" s="98" customFormat="1" ht="18" customHeight="1">
      <c r="D55" s="98" t="s">
        <v>158</v>
      </c>
      <c r="F55" s="142" t="s">
        <v>188</v>
      </c>
      <c r="G55" s="131">
        <v>0</v>
      </c>
      <c r="H55" s="131"/>
      <c r="I55" s="131">
        <v>0</v>
      </c>
      <c r="J55" s="131"/>
      <c r="K55" s="131">
        <v>0</v>
      </c>
      <c r="L55" s="131"/>
      <c r="M55" s="131">
        <v>3500</v>
      </c>
    </row>
    <row r="56" spans="1:13" s="98" customFormat="1" ht="18" customHeight="1">
      <c r="C56" s="98" t="s">
        <v>83</v>
      </c>
      <c r="F56" s="142"/>
      <c r="G56" s="131"/>
      <c r="H56" s="131"/>
      <c r="I56" s="131"/>
      <c r="J56" s="131"/>
      <c r="K56" s="131"/>
      <c r="L56" s="131"/>
      <c r="M56" s="131"/>
    </row>
    <row r="57" spans="1:13" s="98" customFormat="1" ht="18" customHeight="1">
      <c r="D57" s="98" t="s">
        <v>84</v>
      </c>
      <c r="F57" s="142"/>
      <c r="G57" s="131">
        <v>5</v>
      </c>
      <c r="H57" s="131"/>
      <c r="I57" s="131">
        <v>31</v>
      </c>
      <c r="J57" s="131"/>
      <c r="K57" s="131">
        <v>5</v>
      </c>
      <c r="L57" s="131"/>
      <c r="M57" s="131">
        <v>31</v>
      </c>
    </row>
    <row r="58" spans="1:13" s="98" customFormat="1" ht="18" customHeight="1">
      <c r="C58" s="98" t="s">
        <v>141</v>
      </c>
      <c r="F58" s="142"/>
      <c r="G58" s="131">
        <v>-4285</v>
      </c>
      <c r="H58" s="131"/>
      <c r="I58" s="131">
        <v>-45427</v>
      </c>
      <c r="J58" s="131"/>
      <c r="K58" s="131">
        <v>-4285</v>
      </c>
      <c r="L58" s="131"/>
      <c r="M58" s="131">
        <v>-45427</v>
      </c>
    </row>
    <row r="59" spans="1:13" s="98" customFormat="1" ht="18" customHeight="1">
      <c r="C59" s="98" t="s">
        <v>62</v>
      </c>
      <c r="F59" s="142"/>
      <c r="G59" s="131">
        <v>-116</v>
      </c>
      <c r="H59" s="131"/>
      <c r="I59" s="131">
        <v>-1215</v>
      </c>
      <c r="J59" s="131"/>
      <c r="K59" s="131">
        <v>-116</v>
      </c>
      <c r="L59" s="131"/>
      <c r="M59" s="131">
        <v>-4714</v>
      </c>
    </row>
    <row r="60" spans="1:13" s="98" customFormat="1" ht="18" customHeight="1">
      <c r="C60" s="98" t="s">
        <v>24</v>
      </c>
      <c r="F60" s="142"/>
      <c r="G60" s="174">
        <v>11</v>
      </c>
      <c r="H60" s="130"/>
      <c r="I60" s="174">
        <v>26</v>
      </c>
      <c r="J60" s="130"/>
      <c r="K60" s="174">
        <v>34</v>
      </c>
      <c r="L60" s="130"/>
      <c r="M60" s="174">
        <v>45</v>
      </c>
    </row>
    <row r="61" spans="1:13" s="146" customFormat="1" ht="18" customHeight="1">
      <c r="E61" s="146" t="s">
        <v>73</v>
      </c>
      <c r="F61" s="182"/>
      <c r="G61" s="133">
        <f>SUM(G55:G60)</f>
        <v>-4385</v>
      </c>
      <c r="H61" s="134"/>
      <c r="I61" s="133">
        <v>-46585</v>
      </c>
      <c r="J61" s="134"/>
      <c r="K61" s="133">
        <f>SUM(K55:K60)</f>
        <v>-4362</v>
      </c>
      <c r="L61" s="134"/>
      <c r="M61" s="133">
        <v>-46565</v>
      </c>
    </row>
    <row r="62" spans="1:13" s="146" customFormat="1" ht="18" customHeight="1">
      <c r="A62" s="196" t="s">
        <v>10</v>
      </c>
      <c r="F62" s="182"/>
      <c r="G62" s="134"/>
      <c r="H62" s="134"/>
      <c r="I62" s="134"/>
      <c r="J62" s="134"/>
      <c r="K62" s="134"/>
      <c r="L62" s="134"/>
      <c r="M62" s="134"/>
    </row>
    <row r="63" spans="1:13" s="98" customFormat="1" ht="18" customHeight="1">
      <c r="C63" s="98" t="s">
        <v>133</v>
      </c>
      <c r="F63" s="142"/>
      <c r="G63" s="131"/>
      <c r="H63" s="131"/>
      <c r="I63" s="131"/>
      <c r="J63" s="131"/>
      <c r="K63" s="131"/>
      <c r="L63" s="131"/>
      <c r="M63" s="131"/>
    </row>
    <row r="64" spans="1:13" s="98" customFormat="1" ht="18" customHeight="1">
      <c r="D64" s="98" t="s">
        <v>77</v>
      </c>
      <c r="F64" s="142"/>
      <c r="G64" s="131">
        <v>30000</v>
      </c>
      <c r="H64" s="131"/>
      <c r="I64" s="131">
        <v>185000</v>
      </c>
      <c r="J64" s="131"/>
      <c r="K64" s="131">
        <v>30000</v>
      </c>
      <c r="L64" s="131"/>
      <c r="M64" s="131">
        <v>185000</v>
      </c>
    </row>
    <row r="65" spans="1:13" s="98" customFormat="1" ht="18" customHeight="1">
      <c r="C65" s="98" t="s">
        <v>132</v>
      </c>
      <c r="F65" s="142"/>
      <c r="H65" s="131"/>
      <c r="I65" s="131"/>
      <c r="J65" s="131"/>
      <c r="L65" s="131"/>
      <c r="M65" s="131"/>
    </row>
    <row r="66" spans="1:13" s="98" customFormat="1" ht="18" customHeight="1">
      <c r="D66" s="98" t="s">
        <v>77</v>
      </c>
      <c r="F66" s="142"/>
      <c r="G66" s="131">
        <v>-95000</v>
      </c>
      <c r="H66" s="131"/>
      <c r="I66" s="131">
        <v>-95000</v>
      </c>
      <c r="J66" s="131"/>
      <c r="K66" s="131">
        <v>-95000</v>
      </c>
      <c r="L66" s="131"/>
      <c r="M66" s="131">
        <v>-95000</v>
      </c>
    </row>
    <row r="67" spans="1:13" s="98" customFormat="1" ht="18" customHeight="1">
      <c r="C67" s="98" t="s">
        <v>121</v>
      </c>
      <c r="F67" s="142"/>
      <c r="G67" s="131"/>
      <c r="H67" s="130"/>
      <c r="I67" s="130"/>
      <c r="J67" s="130"/>
      <c r="K67" s="131"/>
      <c r="L67" s="130"/>
      <c r="M67" s="130"/>
    </row>
    <row r="68" spans="1:13" s="98" customFormat="1" ht="18" customHeight="1">
      <c r="D68" s="98" t="s">
        <v>77</v>
      </c>
      <c r="F68" s="142"/>
      <c r="G68" s="130">
        <v>0</v>
      </c>
      <c r="H68" s="131"/>
      <c r="I68" s="131">
        <v>-770</v>
      </c>
      <c r="J68" s="131"/>
      <c r="K68" s="130">
        <v>0</v>
      </c>
      <c r="L68" s="131"/>
      <c r="M68" s="131">
        <v>-770</v>
      </c>
    </row>
    <row r="69" spans="1:13" s="98" customFormat="1" ht="18" customHeight="1">
      <c r="C69" s="98" t="s">
        <v>154</v>
      </c>
      <c r="F69" s="142"/>
      <c r="G69" s="131">
        <v>-5182</v>
      </c>
      <c r="H69" s="131"/>
      <c r="I69" s="131">
        <v>-4303</v>
      </c>
      <c r="J69" s="131"/>
      <c r="K69" s="131">
        <v>-5182</v>
      </c>
      <c r="L69" s="131"/>
      <c r="M69" s="131">
        <v>-4303</v>
      </c>
    </row>
    <row r="70" spans="1:13" s="98" customFormat="1" ht="18" customHeight="1">
      <c r="C70" s="98" t="s">
        <v>112</v>
      </c>
      <c r="F70" s="142"/>
      <c r="G70" s="132">
        <v>-6237</v>
      </c>
      <c r="H70" s="131"/>
      <c r="I70" s="132">
        <v>-4086</v>
      </c>
      <c r="J70" s="131"/>
      <c r="K70" s="132">
        <v>-6237</v>
      </c>
      <c r="L70" s="131"/>
      <c r="M70" s="132">
        <v>-4086</v>
      </c>
    </row>
    <row r="71" spans="1:13" s="146" customFormat="1" ht="18" customHeight="1">
      <c r="E71" s="146" t="s">
        <v>129</v>
      </c>
      <c r="F71" s="182"/>
      <c r="G71" s="135">
        <f>SUM(G64:G70)</f>
        <v>-76419</v>
      </c>
      <c r="H71" s="136"/>
      <c r="I71" s="135">
        <v>80841</v>
      </c>
      <c r="J71" s="136"/>
      <c r="K71" s="135">
        <f>SUM(K64:K70)</f>
        <v>-76419</v>
      </c>
      <c r="L71" s="136"/>
      <c r="M71" s="135">
        <v>80841</v>
      </c>
    </row>
    <row r="72" spans="1:13" s="98" customFormat="1" ht="18" customHeight="1">
      <c r="A72" s="98" t="s">
        <v>113</v>
      </c>
      <c r="F72" s="142"/>
      <c r="G72" s="131"/>
      <c r="H72" s="131"/>
      <c r="I72" s="131"/>
      <c r="J72" s="131"/>
      <c r="K72" s="131"/>
      <c r="L72" s="131"/>
      <c r="M72" s="131"/>
    </row>
    <row r="73" spans="1:13" s="98" customFormat="1" ht="16.5" customHeight="1">
      <c r="B73" s="98" t="s">
        <v>114</v>
      </c>
      <c r="F73" s="142"/>
      <c r="G73" s="131">
        <v>1209</v>
      </c>
      <c r="H73" s="131"/>
      <c r="I73" s="131">
        <v>400</v>
      </c>
      <c r="J73" s="131"/>
      <c r="K73" s="131">
        <v>1209</v>
      </c>
      <c r="L73" s="131"/>
      <c r="M73" s="131">
        <v>400</v>
      </c>
    </row>
    <row r="74" spans="1:13" s="98" customFormat="1" ht="18" customHeight="1">
      <c r="A74" s="98" t="s">
        <v>32</v>
      </c>
      <c r="F74" s="142"/>
      <c r="G74" s="132">
        <v>545</v>
      </c>
      <c r="H74" s="131"/>
      <c r="I74" s="132">
        <v>1774</v>
      </c>
      <c r="J74" s="131"/>
      <c r="K74" s="132">
        <v>0</v>
      </c>
      <c r="L74" s="131"/>
      <c r="M74" s="132">
        <v>0</v>
      </c>
    </row>
    <row r="75" spans="1:13" s="98" customFormat="1" ht="3.95" customHeight="1">
      <c r="F75" s="142"/>
      <c r="G75" s="131"/>
      <c r="H75" s="131"/>
      <c r="I75" s="131"/>
      <c r="J75" s="131"/>
      <c r="K75" s="131"/>
      <c r="L75" s="131"/>
      <c r="M75" s="131"/>
    </row>
    <row r="76" spans="1:13" s="98" customFormat="1" ht="18" customHeight="1">
      <c r="A76" s="98" t="s">
        <v>130</v>
      </c>
      <c r="F76" s="142"/>
      <c r="G76" s="131">
        <v>-5490</v>
      </c>
      <c r="H76" s="131"/>
      <c r="I76" s="131">
        <v>6629</v>
      </c>
      <c r="J76" s="131"/>
      <c r="K76" s="131">
        <f>K37+K61+K71+K73+K74</f>
        <v>-6513</v>
      </c>
      <c r="L76" s="131"/>
      <c r="M76" s="131">
        <v>9620</v>
      </c>
    </row>
    <row r="77" spans="1:13" s="98" customFormat="1" ht="18" customHeight="1">
      <c r="A77" s="98" t="s">
        <v>20</v>
      </c>
      <c r="F77" s="142"/>
      <c r="G77" s="132">
        <f>'[27]FINANCIAL POSITION'!K14</f>
        <v>102676</v>
      </c>
      <c r="H77" s="131"/>
      <c r="I77" s="132">
        <v>51293</v>
      </c>
      <c r="J77" s="131"/>
      <c r="K77" s="132">
        <f>'[27]FINANCIAL POSITION'!O14</f>
        <v>88469</v>
      </c>
      <c r="L77" s="131"/>
      <c r="M77" s="132">
        <v>13691</v>
      </c>
    </row>
    <row r="78" spans="1:13" s="98" customFormat="1" ht="18" customHeight="1" thickBot="1">
      <c r="A78" s="98" t="s">
        <v>21</v>
      </c>
      <c r="F78" s="142"/>
      <c r="G78" s="137">
        <f>G76+G77</f>
        <v>97186</v>
      </c>
      <c r="H78" s="131"/>
      <c r="I78" s="137">
        <f>SUM(I76:I77)</f>
        <v>57922</v>
      </c>
      <c r="J78" s="131"/>
      <c r="K78" s="137">
        <f>K76+K77</f>
        <v>81956</v>
      </c>
      <c r="L78" s="131"/>
      <c r="M78" s="137">
        <f>SUM(M76:M77)</f>
        <v>23311</v>
      </c>
    </row>
    <row r="79" spans="1:13" s="146" customFormat="1" ht="18" customHeight="1" thickTop="1">
      <c r="A79" s="146" t="s">
        <v>79</v>
      </c>
      <c r="F79" s="182"/>
      <c r="G79" s="136"/>
      <c r="H79" s="136"/>
      <c r="I79" s="136"/>
      <c r="J79" s="136"/>
      <c r="K79" s="136"/>
      <c r="L79" s="136"/>
      <c r="M79" s="136"/>
    </row>
    <row r="80" spans="1:13" s="146" customFormat="1" ht="18" customHeight="1">
      <c r="C80" s="146" t="s">
        <v>78</v>
      </c>
      <c r="F80" s="182"/>
      <c r="G80" s="134"/>
      <c r="H80" s="134"/>
      <c r="I80" s="134"/>
      <c r="J80" s="134"/>
      <c r="K80" s="134"/>
      <c r="L80" s="134"/>
      <c r="M80" s="134"/>
    </row>
    <row r="81" spans="1:13" s="98" customFormat="1" ht="18" customHeight="1">
      <c r="E81" s="98" t="s">
        <v>68</v>
      </c>
      <c r="F81" s="142"/>
    </row>
    <row r="82" spans="1:13" s="98" customFormat="1" ht="18" customHeight="1">
      <c r="E82" s="229" t="s">
        <v>142</v>
      </c>
      <c r="F82" s="229"/>
    </row>
    <row r="83" spans="1:13" s="98" customFormat="1" ht="18" customHeight="1">
      <c r="E83" s="199" t="s">
        <v>183</v>
      </c>
      <c r="F83" s="198"/>
      <c r="G83" s="175">
        <v>13957</v>
      </c>
      <c r="H83" s="131"/>
      <c r="I83" s="131">
        <v>18174</v>
      </c>
      <c r="J83" s="131"/>
      <c r="K83" s="175">
        <v>13957</v>
      </c>
      <c r="L83" s="131"/>
      <c r="M83" s="131">
        <v>18174</v>
      </c>
    </row>
    <row r="84" spans="1:13" s="98" customFormat="1" ht="18" customHeight="1">
      <c r="E84" s="98" t="s">
        <v>155</v>
      </c>
      <c r="F84" s="142"/>
    </row>
    <row r="85" spans="1:13" s="98" customFormat="1" ht="18" customHeight="1">
      <c r="E85" s="229" t="s">
        <v>156</v>
      </c>
      <c r="F85" s="229"/>
      <c r="G85" s="131">
        <v>453</v>
      </c>
      <c r="H85" s="131"/>
      <c r="I85" s="131">
        <v>9288</v>
      </c>
      <c r="J85" s="131"/>
      <c r="K85" s="131">
        <v>453</v>
      </c>
      <c r="L85" s="131"/>
      <c r="M85" s="131">
        <v>9288</v>
      </c>
    </row>
    <row r="86" spans="1:13" s="139" customFormat="1" ht="2.25" customHeight="1">
      <c r="A86" s="197"/>
      <c r="F86" s="183"/>
      <c r="G86" s="56"/>
      <c r="H86" s="56"/>
      <c r="I86" s="56"/>
      <c r="J86" s="56"/>
      <c r="K86" s="56"/>
      <c r="L86" s="56"/>
      <c r="M86" s="56"/>
    </row>
    <row r="87" spans="1:13" s="139" customFormat="1" ht="16.5" customHeight="1">
      <c r="F87" s="183"/>
    </row>
    <row r="88" spans="1:13" s="139" customFormat="1" ht="16.5" customHeight="1">
      <c r="F88" s="183"/>
      <c r="G88" s="91"/>
    </row>
    <row r="89" spans="1:13" s="139" customFormat="1" ht="16.5" customHeight="1">
      <c r="F89" s="183"/>
    </row>
    <row r="90" spans="1:13" s="139" customFormat="1" ht="16.5" customHeight="1">
      <c r="F90" s="183"/>
      <c r="G90" s="84"/>
    </row>
    <row r="91" spans="1:13" s="139" customFormat="1" ht="16.5" customHeight="1">
      <c r="F91" s="183"/>
      <c r="G91" s="84">
        <f>G78-'[27]FINANCIAL POSITION'!I14</f>
        <v>0</v>
      </c>
      <c r="I91" s="84"/>
      <c r="K91" s="84">
        <f>K78-'[27]FINANCIAL POSITION'!M14</f>
        <v>0</v>
      </c>
      <c r="M91" s="84"/>
    </row>
    <row r="92" spans="1:13" s="139" customFormat="1" ht="16.5" customHeight="1">
      <c r="F92" s="183"/>
    </row>
    <row r="93" spans="1:13" s="139" customFormat="1" ht="16.5" customHeight="1">
      <c r="F93" s="183"/>
    </row>
    <row r="94" spans="1:13" s="139" customFormat="1" ht="16.5" customHeight="1">
      <c r="F94" s="183"/>
    </row>
  </sheetData>
  <mergeCells count="19">
    <mergeCell ref="A47:M47"/>
    <mergeCell ref="A3:M3"/>
    <mergeCell ref="A4:M4"/>
    <mergeCell ref="A5:M5"/>
    <mergeCell ref="A6:M6"/>
    <mergeCell ref="K7:M7"/>
    <mergeCell ref="K8:M8"/>
    <mergeCell ref="G9:I9"/>
    <mergeCell ref="K9:M9"/>
    <mergeCell ref="A11:E11"/>
    <mergeCell ref="A45:M45"/>
    <mergeCell ref="A46:M46"/>
    <mergeCell ref="E85:F85"/>
    <mergeCell ref="A48:M48"/>
    <mergeCell ref="K49:M49"/>
    <mergeCell ref="K50:M50"/>
    <mergeCell ref="G51:I51"/>
    <mergeCell ref="K51:M51"/>
    <mergeCell ref="E82:F82"/>
  </mergeCells>
  <pageMargins left="0.86614173228346458" right="0.39370078740157483" top="0.51181102362204722" bottom="1.1811023622047245" header="0.51181102362204722" footer="0.70866141732283472"/>
  <pageSetup paperSize="9" scale="96" firstPageNumber="8" orientation="portrait" useFirstPageNumber="1" r:id="rId1"/>
  <headerFooter>
    <oddFooter>&amp;L&amp;"Angsana New,ธรรมดา"&amp;16Notes to interim financial statements form an integral part of these statement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5</vt:i4>
      </vt:variant>
    </vt:vector>
  </HeadingPairs>
  <TitlesOfParts>
    <vt:vector size="10" baseType="lpstr">
      <vt:lpstr>FINANCIAL POSITION</vt:lpstr>
      <vt:lpstr>COMPREHENSIVE INCOME</vt:lpstr>
      <vt:lpstr>CHANGES IN SHAREHOLDERS' EQUITY</vt:lpstr>
      <vt:lpstr>CHANGES IN SHAREHOLDERS EQUITY</vt:lpstr>
      <vt:lpstr>CASH FLOWS </vt:lpstr>
      <vt:lpstr>'CASH FLOWS '!Print_Area</vt:lpstr>
      <vt:lpstr>'CHANGES IN SHAREHOLDERS EQUITY'!Print_Area</vt:lpstr>
      <vt:lpstr>'CHANGES IN SHAREHOLDERS'' EQUITY'!Print_Area</vt:lpstr>
      <vt:lpstr>'COMPREHENSIVE INCOME'!Print_Area</vt:lpstr>
      <vt:lpstr>'FINANCIAL POSITION'!Print_Area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Nuttaporn Posrida</cp:lastModifiedBy>
  <cp:lastPrinted>2021-04-23T02:05:09Z</cp:lastPrinted>
  <dcterms:created xsi:type="dcterms:W3CDTF">2001-07-24T09:26:00Z</dcterms:created>
  <dcterms:modified xsi:type="dcterms:W3CDTF">2021-05-10T08:02:05Z</dcterms:modified>
</cp:coreProperties>
</file>